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2.160.10\-- Akvizice --\PA 60,61,62,80,90,101_Náhradní díly na techniku\"/>
    </mc:Choice>
  </mc:AlternateContent>
  <bookViews>
    <workbookView xWindow="0" yWindow="0" windowWidth="28800" windowHeight="12435"/>
  </bookViews>
  <sheets>
    <sheet name="20 pol" sheetId="1" r:id="rId1"/>
  </sheets>
  <definedNames>
    <definedName name="_xlnm.Print_Area" localSheetId="0">'20 pol'!$A$1:$AC$135</definedName>
  </definedNames>
  <calcPr calcId="152511"/>
</workbook>
</file>

<file path=xl/calcChain.xml><?xml version="1.0" encoding="utf-8"?>
<calcChain xmlns="http://schemas.openxmlformats.org/spreadsheetml/2006/main">
  <c r="V110" i="1" l="1"/>
  <c r="T103" i="1" l="1" a="1"/>
  <c r="T103" i="1" s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28" i="1"/>
  <c r="W29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X103" i="1" l="1"/>
  <c r="F111" i="1" s="1"/>
  <c r="U103" i="1" l="1"/>
</calcChain>
</file>

<file path=xl/comments1.xml><?xml version="1.0" encoding="utf-8"?>
<comments xmlns="http://schemas.openxmlformats.org/spreadsheetml/2006/main">
  <authors>
    <author>Šimek Jiří - VZ 5512 - ŠIS AČR</author>
  </authors>
  <commentList>
    <comment ref="T11" authorId="0" shapeId="0">
      <text>
        <r>
          <rPr>
            <b/>
            <sz val="9"/>
            <color indexed="81"/>
            <rFont val="Tahoma"/>
            <family val="2"/>
            <charset val="238"/>
          </rPr>
          <t>Názv společnosti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238"/>
          </rPr>
          <t>Adresa - název ulice a číslo popisné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  <charset val="238"/>
          </rPr>
          <t>Adresa - PSČ a obec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  <charset val="238"/>
          </rPr>
          <t>Číslo konta</t>
        </r>
      </text>
    </comment>
    <comment ref="U17" authorId="0" shapeId="0">
      <text>
        <r>
          <rPr>
            <b/>
            <sz val="9"/>
            <color indexed="81"/>
            <rFont val="Tahoma"/>
            <family val="2"/>
            <charset val="238"/>
          </rPr>
          <t>Název banky</t>
        </r>
      </text>
    </comment>
    <comment ref="T28" authorId="0" shapeId="0">
      <text>
        <r>
          <rPr>
            <b/>
            <sz val="9"/>
            <color indexed="81"/>
            <rFont val="Tahoma"/>
            <family val="2"/>
            <charset val="238"/>
          </rPr>
          <t>Vložte cenu bez DPH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8" authorId="0" shapeId="0">
      <text>
        <r>
          <rPr>
            <b/>
            <sz val="9"/>
            <color indexed="81"/>
            <rFont val="Tahoma"/>
            <family val="2"/>
            <charset val="238"/>
          </rPr>
          <t>Vložte požadovanou hodnotu (0, 12, 21 %)</t>
        </r>
      </text>
    </comment>
    <comment ref="X103" authorId="0" shapeId="0">
      <text>
        <r>
          <rPr>
            <b/>
            <sz val="9"/>
            <color indexed="81"/>
            <rFont val="Tahoma"/>
            <family val="2"/>
            <charset val="238"/>
          </rPr>
          <t>Výslednou cenu nezaokrouhlujte a na faktuře uveďte stejnou hodnotu jaká je zde.</t>
        </r>
      </text>
    </comment>
  </commentList>
</comments>
</file>

<file path=xl/sharedStrings.xml><?xml version="1.0" encoding="utf-8"?>
<sst xmlns="http://schemas.openxmlformats.org/spreadsheetml/2006/main" count="222" uniqueCount="170">
  <si>
    <t>Adresa:</t>
  </si>
  <si>
    <t>Česká republika - Ministerstvo obrany</t>
  </si>
  <si>
    <t>Tychonova 1, 160 00 Praha 6</t>
  </si>
  <si>
    <t>Vojenského zařízení 551230</t>
  </si>
  <si>
    <t>Příjemce:</t>
  </si>
  <si>
    <t>VZ 551230 Týniště nad Orlicí</t>
  </si>
  <si>
    <t>IČ/DIČ:</t>
  </si>
  <si>
    <r>
      <t xml:space="preserve">MO Praha </t>
    </r>
    <r>
      <rPr>
        <b/>
        <sz val="10"/>
        <rFont val="Arial CE"/>
        <family val="2"/>
        <charset val="238"/>
      </rPr>
      <t>60162694/CZ60162694</t>
    </r>
  </si>
  <si>
    <t>Vyřizuje:</t>
  </si>
  <si>
    <t>Telefon:</t>
  </si>
  <si>
    <t>Způsob dodání:</t>
  </si>
  <si>
    <t>Obora, 517 21 Týniště nad Orlicí</t>
  </si>
  <si>
    <t>Fakturační podmínky:</t>
  </si>
  <si>
    <t>Smluvní pokuty - penále</t>
  </si>
  <si>
    <t>Bankovní spojení:</t>
  </si>
  <si>
    <t>DIČ:</t>
  </si>
  <si>
    <t>IČ:</t>
  </si>
  <si>
    <t>Ostatní</t>
  </si>
  <si>
    <t>EVZ:</t>
  </si>
  <si>
    <t>Splatnost faktury je 30 dní ode dne doručení kupujícímu, kupující neposkytuje zálohové platby.</t>
  </si>
  <si>
    <t>MJ</t>
  </si>
  <si>
    <t>Počet</t>
  </si>
  <si>
    <t>Cena za MJ bez DPH</t>
  </si>
  <si>
    <t>Název</t>
  </si>
  <si>
    <t>Cena celkem s DPH</t>
  </si>
  <si>
    <t>Celková cena</t>
  </si>
  <si>
    <t>Cena bez DPH</t>
  </si>
  <si>
    <t>Cena s DPH</t>
  </si>
  <si>
    <t>DPH %</t>
  </si>
  <si>
    <t xml:space="preserve">zastoupená náčelníkem </t>
  </si>
  <si>
    <t>prodávající</t>
  </si>
  <si>
    <t xml:space="preserve">Záruční doba a reklamace </t>
  </si>
  <si>
    <t>SpMO:</t>
  </si>
  <si>
    <r>
      <rPr>
        <b/>
        <sz val="10"/>
        <rFont val="Arial CE"/>
        <charset val="238"/>
      </rPr>
      <t>Tento smluvní vztah se řídí ustanoveními zákona č. 89/2012 Sb. - Občanský zákoník § 2079 a násl.</t>
    </r>
    <r>
      <rPr>
        <sz val="10"/>
        <rFont val="Arial CE"/>
        <charset val="238"/>
      </rPr>
      <t xml:space="preserve">              
v platném znění.</t>
    </r>
  </si>
  <si>
    <t>E-mail:</t>
  </si>
  <si>
    <t>ks</t>
  </si>
  <si>
    <t>1.</t>
  </si>
  <si>
    <t>404881/0710</t>
  </si>
  <si>
    <t>ČNB Praha</t>
  </si>
  <si>
    <r>
      <t xml:space="preserve">V případě jednostranného odstoupení prodávajícího od objednávky se prodávající zavazuje zaplatit kupujícímu 
smluvní pokutu ve výši </t>
    </r>
    <r>
      <rPr>
        <sz val="10"/>
        <rFont val="Arial CE"/>
        <charset val="238"/>
      </rPr>
      <t>5 %</t>
    </r>
    <r>
      <rPr>
        <sz val="10"/>
        <rFont val="Arial CE"/>
        <family val="2"/>
        <charset val="238"/>
      </rPr>
      <t xml:space="preserve"> ze sjednané ceny zakázky kromě případů, kdy k odstoupení od objednávky došlo 
z důvodů vyšší moci nebo zmaření plnění závazku ze strany kupujícího.</t>
    </r>
  </si>
  <si>
    <t>0,2 % z fakturované částky za každý započatý den prodlení pro kupujícího při úhradě faktury.</t>
  </si>
  <si>
    <t>P.č.</t>
  </si>
  <si>
    <t>V této ceně jsou již zahrnuty veškeré náklady prodávajícího spojené s plněním této objednávky.</t>
  </si>
  <si>
    <r>
      <t>Kč včetně DPH</t>
    </r>
    <r>
      <rPr>
        <sz val="10"/>
        <rFont val="Arial CE"/>
        <charset val="238"/>
      </rPr>
      <t>, uvedená v objednávce, je</t>
    </r>
    <r>
      <rPr>
        <b/>
        <sz val="10"/>
        <rFont val="Arial CE"/>
        <family val="2"/>
        <charset val="238"/>
      </rPr>
      <t xml:space="preserve"> konečná a nepřekročitelná. </t>
    </r>
  </si>
  <si>
    <t>Smluvní cena</t>
  </si>
  <si>
    <t>DPH</t>
  </si>
  <si>
    <t>NEN:</t>
  </si>
  <si>
    <t>2.</t>
  </si>
  <si>
    <t>0,2 % ze sjednané ceny zakázky za každý započatý den prodlení pro prodávajícího až do úplného splnění závazku, 
nebo vyřízení reklamace.</t>
  </si>
  <si>
    <t xml:space="preserve">Úhrada smluvní ceny se uskuteční bezhotovostní platbou převodem fakturované částky z účtu rezortu MO 
ve prospěch účtu prodávajícího. </t>
  </si>
  <si>
    <t>Prodávající podpisem smlouvy uděluje dle Nařízení Evropského parlamentu a Rady (EU) 2016/679, souhlas 
kupujícímu, jako správci údajů, se zpracováním jeho osobních a dalších údajů ve smlouvě uvedených pro účely 
naplnění práv a povinností vyplývajících z této smlouvy, a to po dobu její platnosti a dobu stanovenou pro archivaci. 
V rámci smluvního vztahu budou zpracovány osobní údaje týkající se názvu a sídla firmy, jméno jednatele 
společnosti, bankovní spojení a jméno kontaktní osoby včetně telefonického či emailového kontaktu. Osobní údaje 
budou ke zpracování předávány v listinné, případně elektronické podobě. Prodávající souhlasí s uveřejňováním 
údajů v této smlouvě s výjimkou ustanovení, která obsahují utajované informace a obchodní tajemství.</t>
  </si>
  <si>
    <t>podplukovníkem Ing. Dušanem Košťálkem</t>
  </si>
  <si>
    <t>pplk. Ing. Dušan Košťálek
datum, razítko a podpis</t>
  </si>
  <si>
    <t xml:space="preserve">Faktura musí obsahovat všechny náležitosti § 29 zákona č. 235/2004 Sb. </t>
  </si>
  <si>
    <t>Pokud budou u dodavatele zdanitelného plnění shledány důvody k naplnění institutu ručení za daň podle § 109 
zákona 235/2004 Sb., o dani z přidané hodnoty, ve znění pozdějších předpisů, bude Ministerstvo obrany při 
zasílání úplaty vždy postupovat zvláštním způsobem zajištění daně podle § 109a, tohoto zákona. Smluvní strany 
berou na vědomí a souhlasí, že v takovém případě bude platba dodavateli za předmět smlouvy snížena o daň 
z přidané hodnoty, která bude odvedena Ministerstvem obrany na účet správce daně místě příslušného dodavateli. 
Dodavatel obdrží úhradu za předmět smlouvy ve výši částky odpovídající základu daně a nebude nárokovat úhradu 
ve výši daně z přidané hodnoty odvedené na účet jemu místně příslušnému správci daně.</t>
  </si>
  <si>
    <r>
      <rPr>
        <sz val="10"/>
        <rFont val="Arial CE"/>
        <charset val="238"/>
      </rPr>
      <t>Reklamace bude uplatněna písemnou formou s vyřízením do 30 dní.</t>
    </r>
    <r>
      <rPr>
        <sz val="10"/>
        <color rgb="FF00B050"/>
        <rFont val="Arial CE"/>
        <family val="2"/>
        <charset val="238"/>
      </rPr>
      <t xml:space="preserve">
Reklamaci vyřizovat v provozovně kupujícího na náklady prodávajícího.</t>
    </r>
  </si>
  <si>
    <t>Prohlášení</t>
  </si>
  <si>
    <t>V souladu s nařízením Rady (EU) č. 269/2014, č. 208/2014 a nařízením Rady (ES) č. 765/2006, dodavatel prohlašuje, 
že se na jeho osobu nebo plnění, které je jím nabízeno, a to včetně jeho subdodavatelů, nevztahují mezinárodní 
sakce, a že není fyzickou nebo právnickou osobou, subjektem či orgánem, zařazeným na sankční seznam.</t>
  </si>
  <si>
    <t>Prodávající je povinen odevzdat kupujícímu zboží nové, nezatížené právy třetích osob a v obalech odpovídajících 
platným normám a technickým podmínkám výrobce.</t>
  </si>
  <si>
    <t>jméno, příjmení
datum, razítko a podpis</t>
  </si>
  <si>
    <t>číslo:</t>
  </si>
  <si>
    <r>
      <t xml:space="preserve">Dodavatel zašle fakturu elektronicky do datové schránky ID </t>
    </r>
    <r>
      <rPr>
        <b/>
        <sz val="10"/>
        <rFont val="Arial CE"/>
        <charset val="238"/>
      </rPr>
      <t>ukbwcxd</t>
    </r>
    <r>
      <rPr>
        <sz val="10"/>
        <rFont val="Arial CE"/>
        <family val="2"/>
        <charset val="238"/>
      </rPr>
      <t xml:space="preserve"> - Fakturace (ministerstvo obrany), 
popř. do e-mailové schránky </t>
    </r>
    <r>
      <rPr>
        <b/>
        <sz val="10"/>
        <rFont val="Arial CE"/>
        <charset val="238"/>
      </rPr>
      <t>fakturace@army.cz</t>
    </r>
    <r>
      <rPr>
        <sz val="10"/>
        <rFont val="Arial CE"/>
        <family val="2"/>
        <charset val="238"/>
      </rPr>
      <t>. 
Podporované formáty faktury: PDF/A, ISDOC, UBL 2.1 ISO/IEC, UN/CEFACT CII.</t>
    </r>
  </si>
  <si>
    <t xml:space="preserve">Na faktuře dodavatel uvede tyto identifikační údaje: NS 551230 a číslo objednávky SML </t>
  </si>
  <si>
    <t>Věra Řeháková</t>
  </si>
  <si>
    <t>3.</t>
  </si>
  <si>
    <t>Ventil regulační pérování, pro automobil T-815 CAS, pérování zadních náprav, katalogové číslo: 443624015022</t>
  </si>
  <si>
    <t>Alternátor 28V27A levot, pro automobil T-815 CAS, směr rotace proti směru hodinových ručiček, kat.č. 443113516350</t>
  </si>
  <si>
    <t>4.</t>
  </si>
  <si>
    <t xml:space="preserve">Válec brzdový pružinový, pro automobil TRUCK TATRA T-815, katalogové číslo: 4436124000
</t>
  </si>
  <si>
    <t xml:space="preserve">5. </t>
  </si>
  <si>
    <t>Posilovač řazení převodovky, pro automobil TRUCK TATRA T-815, kat.číslo: 442071820294</t>
  </si>
  <si>
    <t>6.</t>
  </si>
  <si>
    <t>Ventil elektromagnetický EV88cm, pro automobil TRUCK TATRA T-815 (r.v. 1985-1990), katalogové číslo: 443643084800</t>
  </si>
  <si>
    <t>7.</t>
  </si>
  <si>
    <t>8.</t>
  </si>
  <si>
    <t xml:space="preserve">Disk kola 14.00-22,5 BEZ, pro techniku T-815 CAS r.v.1987, 10 děr, bezdušový disk 225x1400-IS167, katalogové číslo: 325169100101 - nebo (náhrada) 325112062000
</t>
  </si>
  <si>
    <t>9.</t>
  </si>
  <si>
    <t xml:space="preserve">Řetězy sněhové, na techniku FORD KUGA 2,0D – SUV pneumatiky 235-55-R17(na jednu nápravu)
</t>
  </si>
  <si>
    <t>10.</t>
  </si>
  <si>
    <t xml:space="preserve">Řetězy sněhové, na techniku AUT.RENAULT TRAFIC 96 kW, pneumatiky 205-65-R16 (na jednu nápravu)
</t>
  </si>
  <si>
    <t>11.</t>
  </si>
  <si>
    <t xml:space="preserve">Stírátka předního skla, pro AUT.IVECO DAILY ZČ LEZ10, r.v.2019, ploché, délka 610 - 630mm, objednací kód: 5801607103
</t>
  </si>
  <si>
    <t>pár</t>
  </si>
  <si>
    <t>12.</t>
  </si>
  <si>
    <t>Stírátka předního skla bez ramínka, pro automobil TRUCK TATRA T-815, délka ramínka  550mm, katalogové číslo: 443927405191</t>
  </si>
  <si>
    <t>13.</t>
  </si>
  <si>
    <t>Ramínko se stírátkem úplné, pro automobil TRUCK TATRA T-815 + CAS, délka ramínka  550mm, katalogové číslo: 443123134029</t>
  </si>
  <si>
    <t>14.</t>
  </si>
  <si>
    <t xml:space="preserve">Stírátka přední 600+400mm, pro automobil Škoda Fabia III combi, délka 600+400mm FLAT, katalogové číslo: 3397014138
</t>
  </si>
  <si>
    <t>15.</t>
  </si>
  <si>
    <t xml:space="preserve">Čistič oleje motoru, pro VOZÍK PLOŠ.MOT. M25P,výška 82mm, vnější průměr 83mm, např. Filtron OP557, PH 9733,OT-5
</t>
  </si>
  <si>
    <t>16.</t>
  </si>
  <si>
    <t>17.</t>
  </si>
  <si>
    <t>18.</t>
  </si>
  <si>
    <t>19.</t>
  </si>
  <si>
    <t>Vložka čističe vzduchu M, pro VOZÍK VYS.MOT. S.D 35 K,výška 305 mm, vnější průměr  67mm, např. WA20-295, CF 200</t>
  </si>
  <si>
    <t>Vložka čističe vzduchu, pro VOZÍK VYS.MOT. M.MV12B, Škoda 100, 1203, výška 187 mm, vnější průměr 113mm, např. AR212</t>
  </si>
  <si>
    <t>Vložka čističe vzduchu P6, pro VOZÍK VYS.MOT. M. MV12B, motor 776-1200ccm, výška 152mm, vnější průměr 104mm, např. AR211</t>
  </si>
  <si>
    <t>20.</t>
  </si>
  <si>
    <t xml:space="preserve">Vložka čistící hrubá, pro VOZÍK VYS.TER.DVHM 3522TX r, DVHM3 222T, ZEROR 7011, r.v. 1963 a 1986, v. 127,7mm, vněj. Prům. 70mm, např. PH11 </t>
  </si>
  <si>
    <t>21.</t>
  </si>
  <si>
    <t>Vložka filtrační vzduchu, pro VOZÍK VYS.MOT.S.DV 20A, např. filtr WGA 299 S</t>
  </si>
  <si>
    <t>22.</t>
  </si>
  <si>
    <t>Vložka čistící oleje hyd., pro VOZÍK VYS.TER.DVHM 3522TX, NÁSTAVBA UDS-114A, např. filtr H22, výška 197mm, vněj. průměr 10mm</t>
  </si>
  <si>
    <t>23.</t>
  </si>
  <si>
    <t>Vložka filtr. servoř. olej, pro TRAKTOR Z-7711, např. filtr H23, výška 127mm, vněj. průměr 132mm</t>
  </si>
  <si>
    <t>24.</t>
  </si>
  <si>
    <t>Čistič oleje motor Z-8604, pro VOZÍK VYS.TER.DVHM 3522TX, např. filtr W950, výška 177mm,vni.pr. 62mm</t>
  </si>
  <si>
    <t>25.</t>
  </si>
  <si>
    <t>Vložka čističe oleje motoru, pro VOZÍK VYS.MOT.S.D 35 K, r.v.2006, např. vložka čističe oleje motoru YANMAR 4TNE94</t>
  </si>
  <si>
    <t>26.</t>
  </si>
  <si>
    <t>Filtr hydraulického oleje D12-20, pro VOZÍK ELEK.VYS.3E12, kat. číslo (SAS): 705844030001</t>
  </si>
  <si>
    <t>27.</t>
  </si>
  <si>
    <t>Svíčka zapalovací L15YC,pro MV 12B,
r. v. 1983, 1987, 1981</t>
  </si>
  <si>
    <t>28.</t>
  </si>
  <si>
    <t>29.</t>
  </si>
  <si>
    <t>30.</t>
  </si>
  <si>
    <t>Lepení na duše nákladních vozidel, SADA, min. 12ks ZÁPLAT v sadě, pro auta a traktory v krabičce vel. 35 - 75mm, kulatý + oválný tvar, např. REMA TT 21</t>
  </si>
  <si>
    <t>31.</t>
  </si>
  <si>
    <t>Záplata na duše nákladních vozidel, průměr
45-55mm, kulatá</t>
  </si>
  <si>
    <t>32.</t>
  </si>
  <si>
    <t>Pasta montážní, mazivo na pneumatiku a ráfek (mastek), základní složka rostlinný olej a draselné mýdlo, odolný proti oxidaci. Velikost balení  5kg, mrazuvzdornost do -15°C</t>
  </si>
  <si>
    <t>33.</t>
  </si>
  <si>
    <t>Ventil bezdušový pryžový, TR 413, přímý, ručně ohybatelný ventil pro bezdušové pneumatiky</t>
  </si>
  <si>
    <t>34.</t>
  </si>
  <si>
    <t>Ventil bezdušový pryžový, TR 414, přímý, ručně ohybatelný ventil pro bezdušové pneumatiky</t>
  </si>
  <si>
    <t>35.</t>
  </si>
  <si>
    <t>Prodloužení ventilu pro Multicar M25, neohebný, kovový nástavec ventilku pneumatiky zahnutý, celková délka 110mm, katalogové číslo: 443871490803</t>
  </si>
  <si>
    <t>36.</t>
  </si>
  <si>
    <t>Závaží vyvažovací 5-6 gram, pro ocelové disky</t>
  </si>
  <si>
    <t>37.</t>
  </si>
  <si>
    <t>Závaží vyvažovací 10 gram, pro ocelové disky</t>
  </si>
  <si>
    <t>38.</t>
  </si>
  <si>
    <t>Závaží vyvažovací 20 gram, pro ocelové disky</t>
  </si>
  <si>
    <t>39.</t>
  </si>
  <si>
    <t>Závaží vyvažovací 40 gram, pro ocelové disky</t>
  </si>
  <si>
    <t>40.</t>
  </si>
  <si>
    <t>Závaží vyvažovací 50 gram, pro ocelové disky</t>
  </si>
  <si>
    <t>41.</t>
  </si>
  <si>
    <t>Tabulka magnetická ADR, magnetická folie (ADR označení), ORANŽOVÁ s černým rámečkem, velikost: 300x400mm, min.tl. 2mm</t>
  </si>
  <si>
    <t>42.</t>
  </si>
  <si>
    <t>Čistič disků, pro hliníkové i ocelové disky, odstraňuje i silná znečištění od prachu z brzdového obložení, velikost min. 500ml</t>
  </si>
  <si>
    <t>43.</t>
  </si>
  <si>
    <t>Čistič čalounění, pro odstranění nečistot z čalounění, koberců, opěrek apod., velikost min. 500ml</t>
  </si>
  <si>
    <t>44.</t>
  </si>
  <si>
    <t>Rozmrazovač zámků, pro rychlé rozmrazení všech druhů zamrzlých zámků bez poničení, a zároveň pro prevenci proti zamrzání. Balení: 50-70ml</t>
  </si>
  <si>
    <t>45.</t>
  </si>
  <si>
    <t>Rozmrazovač + rozprašovač, dočasně zabraňuje opětovnému zamrzání, odstraňuje námrazu ze skel a zrcátek, objem: min. 750 - 1000ml, provedení: rozprašovač</t>
  </si>
  <si>
    <t>46.</t>
  </si>
  <si>
    <t>Čistič klimatizace, dezinfikuje a čistí klimatizaci v autech, dezinfikuje větrací a odpařovací systémy a přitom odstraní i nepříjemné pachy, romatizovaný, objem: 150 - 500ml</t>
  </si>
  <si>
    <t>47.</t>
  </si>
  <si>
    <t>Podložka matice kola pérová (konická 104/105) pro CAS20, C22, 5DIN TATRA, kat. č. 442050660274, OEM 3111132110</t>
  </si>
  <si>
    <t>48.</t>
  </si>
  <si>
    <t>49.</t>
  </si>
  <si>
    <r>
      <t xml:space="preserve">Doba plnění: </t>
    </r>
    <r>
      <rPr>
        <sz val="10"/>
        <rFont val="Arial CE"/>
        <charset val="238"/>
      </rPr>
      <t>do 40 pracovních dnů včetně od 
podpisu objednávky oběma smluvními stranami</t>
    </r>
  </si>
  <si>
    <t>Pumpa proti mrazová, pro automobil TRUCK TATRA T-815, pístové čerpadlo manuální, katalogové číslo: 390-530190 (4436420020)</t>
  </si>
  <si>
    <t>Těsnící sada Al kroužků, min.440ks v sadě, bal. krab.</t>
  </si>
  <si>
    <t>Těsnící sada Cu kroužků, min.440ks v sadě, bal.krab.</t>
  </si>
  <si>
    <t>50.</t>
  </si>
  <si>
    <r>
      <t>ŠROUB KOLA M22X2, pro T-815 CAS20</t>
    </r>
    <r>
      <rPr>
        <sz val="10"/>
        <rFont val="Arial CE"/>
        <charset val="238"/>
      </rPr>
      <t>, Kat.č. např. 5900000000381, 341339091, 341-339 091 apod.</t>
    </r>
  </si>
  <si>
    <t>MATICE KOLA M22X2 VYS., pro T-815 CAS20, Kat.č. např. 442052860514</t>
  </si>
  <si>
    <t xml:space="preserve">Závěs stabilizátoru T 810, položka v katalogu     ND T-810 č. 18, kat.číslo: 2075067814/2256G
</t>
  </si>
  <si>
    <t>Vložka čističe paliva, pro VOZÍK VYS.TER.DVHM 3522TX,  DVHM3 222T, r.v. 1963 a 1986, např. BALDWIN BT259, PJ 11 pro Zetor7011, T 148, DVHM</t>
  </si>
  <si>
    <r>
      <rPr>
        <sz val="10"/>
        <rFont val="Arial CE"/>
        <charset val="238"/>
      </rPr>
      <t>Délka záruky se sjednává dohodou v délce</t>
    </r>
    <r>
      <rPr>
        <b/>
        <sz val="10"/>
        <rFont val="Arial CE"/>
        <charset val="238"/>
      </rPr>
      <t xml:space="preserve"> 24 měsíců</t>
    </r>
    <r>
      <rPr>
        <sz val="10"/>
        <rFont val="Arial CE"/>
        <charset val="238"/>
      </rPr>
      <t xml:space="preserve"> od převzetí zboží kupujícím</t>
    </r>
    <r>
      <rPr>
        <sz val="10"/>
        <color rgb="FF00B050"/>
        <rFont val="Arial CE"/>
        <family val="2"/>
        <charset val="238"/>
      </rPr>
      <t>.
Záruční doba neběží po dobu, po kterou kupující nemůže užívat zboží pro jeho vady, za které odpovídá prodávající.</t>
    </r>
  </si>
  <si>
    <t xml:space="preserve">Hadicová spona, pozinkovaná např. MINI W 1, průměr 23-25mm, bez nýtových spojů </t>
  </si>
  <si>
    <r>
      <t xml:space="preserve">Místo plnění: </t>
    </r>
    <r>
      <rPr>
        <sz val="10"/>
        <rFont val="Arial CE"/>
        <charset val="238"/>
      </rPr>
      <t>VZ 5512 Týniště nad Orlicí
GPS: 50°10´38,74“ SŠ, 16°5´21,72“ VD</t>
    </r>
  </si>
  <si>
    <t>34783-X/2024-551230/2024-551230</t>
  </si>
  <si>
    <t>245512300089</t>
  </si>
  <si>
    <t>N006/24/V00011457</t>
  </si>
  <si>
    <t>U položky č. 42--46 požadujeme exspirací min. do 12/2025  a společně s dodáním zboží dodat i Bezpečnostní listy v aktuálním znění dle nařízení Komise EU 2020/878.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</si>
</sst>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name val="Times New Roman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b/>
      <sz val="12"/>
      <name val="Times New Roman CE"/>
      <charset val="238"/>
    </font>
    <font>
      <sz val="10"/>
      <name val="Symbol"/>
      <family val="1"/>
      <charset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b/>
      <sz val="9"/>
      <name val="Times New Roman CE"/>
      <charset val="238"/>
    </font>
    <font>
      <b/>
      <sz val="12"/>
      <name val="Arial CE"/>
      <charset val="238"/>
    </font>
    <font>
      <sz val="9"/>
      <name val="Arial CE"/>
      <charset val="238"/>
    </font>
    <font>
      <sz val="10"/>
      <color rgb="FF00B050"/>
      <name val="Arial CE"/>
      <family val="2"/>
      <charset val="238"/>
    </font>
    <font>
      <sz val="10"/>
      <color rgb="FF00B050"/>
      <name val="Arial CE"/>
      <charset val="238"/>
    </font>
    <font>
      <b/>
      <i/>
      <sz val="12"/>
      <name val="Times New Roman"/>
      <family val="1"/>
      <charset val="238"/>
    </font>
    <font>
      <sz val="10"/>
      <color theme="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/>
    <xf numFmtId="0" fontId="6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1" fillId="0" borderId="0" xfId="0" applyFont="1" applyBorder="1" applyAlignment="1"/>
    <xf numFmtId="0" fontId="15" fillId="0" borderId="0" xfId="0" applyFont="1" applyFill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2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0" fillId="0" borderId="17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0" fillId="0" borderId="14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 applyProtection="1">
      <alignment horizontal="center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4" fontId="0" fillId="0" borderId="18" xfId="0" applyNumberFormat="1" applyFont="1" applyBorder="1" applyAlignment="1" applyProtection="1">
      <alignment horizontal="center" vertical="center"/>
      <protection hidden="1"/>
    </xf>
    <xf numFmtId="49" fontId="1" fillId="0" borderId="10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8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3" fontId="25" fillId="0" borderId="4" xfId="0" applyNumberFormat="1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4" fontId="2" fillId="0" borderId="24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1" fontId="6" fillId="0" borderId="9" xfId="0" applyNumberFormat="1" applyFont="1" applyBorder="1" applyAlignment="1">
      <alignment horizontal="center" vertical="center"/>
    </xf>
    <xf numFmtId="1" fontId="0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0" fillId="0" borderId="2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 applyProtection="1">
      <alignment horizontal="center" vertical="center"/>
      <protection hidden="1"/>
    </xf>
    <xf numFmtId="4" fontId="0" fillId="0" borderId="1" xfId="0" applyNumberFormat="1" applyFont="1" applyBorder="1" applyAlignment="1" applyProtection="1">
      <alignment horizontal="center" vertical="center"/>
      <protection hidden="1"/>
    </xf>
    <xf numFmtId="4" fontId="0" fillId="0" borderId="16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24" fillId="0" borderId="25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76200</xdr:rowOff>
    </xdr:from>
    <xdr:to>
      <xdr:col>14</xdr:col>
      <xdr:colOff>104775</xdr:colOff>
      <xdr:row>7</xdr:row>
      <xdr:rowOff>122001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52450" y="790575"/>
          <a:ext cx="2371725" cy="302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ctr" upright="1"/>
        <a:lstStyle/>
        <a:p>
          <a:pPr algn="ctr" rtl="0">
            <a:defRPr sz="1000"/>
          </a:pPr>
          <a:r>
            <a:rPr lang="cs-CZ" sz="1600" b="1" i="1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Objednávka</a:t>
          </a:r>
        </a:p>
      </xdr:txBody>
    </xdr:sp>
    <xdr:clientData/>
  </xdr:twoCellAnchor>
  <xdr:twoCellAnchor>
    <xdr:from>
      <xdr:col>0</xdr:col>
      <xdr:colOff>180975</xdr:colOff>
      <xdr:row>9</xdr:row>
      <xdr:rowOff>76200</xdr:rowOff>
    </xdr:from>
    <xdr:to>
      <xdr:col>16</xdr:col>
      <xdr:colOff>104775</xdr:colOff>
      <xdr:row>22</xdr:row>
      <xdr:rowOff>95250</xdr:rowOff>
    </xdr:to>
    <xdr:sp macro="" textlink="">
      <xdr:nvSpPr>
        <xdr:cNvPr id="5972" name="AutoShape 8"/>
        <xdr:cNvSpPr>
          <a:spLocks noChangeArrowheads="1"/>
        </xdr:cNvSpPr>
      </xdr:nvSpPr>
      <xdr:spPr bwMode="auto">
        <a:xfrm>
          <a:off x="180975" y="1333500"/>
          <a:ext cx="3143250" cy="2352675"/>
        </a:xfrm>
        <a:prstGeom prst="roundRect">
          <a:avLst>
            <a:gd name="adj" fmla="val 1123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123824</xdr:colOff>
      <xdr:row>9</xdr:row>
      <xdr:rowOff>76200</xdr:rowOff>
    </xdr:from>
    <xdr:to>
      <xdr:col>28</xdr:col>
      <xdr:colOff>28575</xdr:colOff>
      <xdr:row>20</xdr:row>
      <xdr:rowOff>0</xdr:rowOff>
    </xdr:to>
    <xdr:sp macro="" textlink="">
      <xdr:nvSpPr>
        <xdr:cNvPr id="5973" name="AutoShape 9"/>
        <xdr:cNvSpPr>
          <a:spLocks noChangeArrowheads="1"/>
        </xdr:cNvSpPr>
      </xdr:nvSpPr>
      <xdr:spPr bwMode="auto">
        <a:xfrm>
          <a:off x="3543299" y="1333500"/>
          <a:ext cx="3257551" cy="1895475"/>
        </a:xfrm>
        <a:prstGeom prst="roundRect">
          <a:avLst>
            <a:gd name="adj" fmla="val 1123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8</xdr:row>
      <xdr:rowOff>108585</xdr:rowOff>
    </xdr:from>
    <xdr:to>
      <xdr:col>6</xdr:col>
      <xdr:colOff>36195</xdr:colOff>
      <xdr:row>10</xdr:row>
      <xdr:rowOff>2382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 flipV="1">
          <a:off x="390525" y="438150"/>
          <a:ext cx="8382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Kupující</a:t>
          </a:r>
        </a:p>
      </xdr:txBody>
    </xdr:sp>
    <xdr:clientData/>
  </xdr:twoCellAnchor>
  <xdr:twoCellAnchor>
    <xdr:from>
      <xdr:col>18</xdr:col>
      <xdr:colOff>190500</xdr:colOff>
      <xdr:row>8</xdr:row>
      <xdr:rowOff>116204</xdr:rowOff>
    </xdr:from>
    <xdr:to>
      <xdr:col>20</xdr:col>
      <xdr:colOff>0</xdr:colOff>
      <xdr:row>10</xdr:row>
      <xdr:rowOff>2288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 flipV="1">
          <a:off x="3762375" y="447674"/>
          <a:ext cx="1039813" cy="212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Prodávající</a:t>
          </a:r>
        </a:p>
      </xdr:txBody>
    </xdr:sp>
    <xdr:clientData/>
  </xdr:twoCellAnchor>
  <xdr:twoCellAnchor>
    <xdr:from>
      <xdr:col>1</xdr:col>
      <xdr:colOff>19050</xdr:colOff>
      <xdr:row>126</xdr:row>
      <xdr:rowOff>123825</xdr:rowOff>
    </xdr:from>
    <xdr:to>
      <xdr:col>16</xdr:col>
      <xdr:colOff>28575</xdr:colOff>
      <xdr:row>134</xdr:row>
      <xdr:rowOff>38100</xdr:rowOff>
    </xdr:to>
    <xdr:sp macro="" textlink="">
      <xdr:nvSpPr>
        <xdr:cNvPr id="5976" name="AutoShape 15"/>
        <xdr:cNvSpPr>
          <a:spLocks noChangeArrowheads="1"/>
        </xdr:cNvSpPr>
      </xdr:nvSpPr>
      <xdr:spPr bwMode="auto">
        <a:xfrm>
          <a:off x="219075" y="28822650"/>
          <a:ext cx="3028950" cy="1285875"/>
        </a:xfrm>
        <a:prstGeom prst="roundRect">
          <a:avLst>
            <a:gd name="adj" fmla="val 1123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114300</xdr:colOff>
      <xdr:row>126</xdr:row>
      <xdr:rowOff>0</xdr:rowOff>
    </xdr:from>
    <xdr:to>
      <xdr:col>7</xdr:col>
      <xdr:colOff>38100</xdr:colOff>
      <xdr:row>127</xdr:row>
      <xdr:rowOff>47844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 flipV="1">
          <a:off x="514350" y="16983075"/>
          <a:ext cx="942975" cy="226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Kupující</a:t>
          </a:r>
        </a:p>
      </xdr:txBody>
    </xdr:sp>
    <xdr:clientData/>
  </xdr:twoCellAnchor>
  <xdr:twoCellAnchor>
    <xdr:from>
      <xdr:col>18</xdr:col>
      <xdr:colOff>47625</xdr:colOff>
      <xdr:row>126</xdr:row>
      <xdr:rowOff>123825</xdr:rowOff>
    </xdr:from>
    <xdr:to>
      <xdr:col>27</xdr:col>
      <xdr:colOff>123825</xdr:colOff>
      <xdr:row>134</xdr:row>
      <xdr:rowOff>38100</xdr:rowOff>
    </xdr:to>
    <xdr:sp macro="" textlink="">
      <xdr:nvSpPr>
        <xdr:cNvPr id="5978" name="AutoShape 15"/>
        <xdr:cNvSpPr>
          <a:spLocks noChangeArrowheads="1"/>
        </xdr:cNvSpPr>
      </xdr:nvSpPr>
      <xdr:spPr bwMode="auto">
        <a:xfrm>
          <a:off x="3638550" y="28822650"/>
          <a:ext cx="3057525" cy="1285875"/>
        </a:xfrm>
        <a:prstGeom prst="roundRect">
          <a:avLst>
            <a:gd name="adj" fmla="val 1123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126</xdr:row>
      <xdr:rowOff>0</xdr:rowOff>
    </xdr:from>
    <xdr:to>
      <xdr:col>20</xdr:col>
      <xdr:colOff>0</xdr:colOff>
      <xdr:row>127</xdr:row>
      <xdr:rowOff>64869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 flipV="1">
          <a:off x="3779837" y="16271875"/>
          <a:ext cx="1069975" cy="215900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Prodávající</a:t>
          </a:r>
        </a:p>
      </xdr:txBody>
    </xdr:sp>
    <xdr:clientData/>
  </xdr:twoCellAnchor>
  <xdr:twoCellAnchor>
    <xdr:from>
      <xdr:col>29</xdr:col>
      <xdr:colOff>190500</xdr:colOff>
      <xdr:row>1</xdr:row>
      <xdr:rowOff>9525</xdr:rowOff>
    </xdr:from>
    <xdr:to>
      <xdr:col>42</xdr:col>
      <xdr:colOff>190501</xdr:colOff>
      <xdr:row>11</xdr:row>
      <xdr:rowOff>76200</xdr:rowOff>
    </xdr:to>
    <xdr:sp macro="" textlink="">
      <xdr:nvSpPr>
        <xdr:cNvPr id="14" name="TextovéPole 13"/>
        <xdr:cNvSpPr txBox="1"/>
      </xdr:nvSpPr>
      <xdr:spPr>
        <a:xfrm>
          <a:off x="7115175" y="209550"/>
          <a:ext cx="2600326" cy="14668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200"/>
            </a:lnSpc>
          </a:pPr>
          <a:r>
            <a:rPr lang="cs-CZ" sz="1100" b="1"/>
            <a:t>NEN, Obecný zadávací postup</a:t>
          </a:r>
        </a:p>
        <a:p>
          <a:pPr>
            <a:lnSpc>
              <a:spcPts val="1200"/>
            </a:lnSpc>
          </a:pPr>
          <a:r>
            <a:rPr lang="cs-CZ" sz="1100"/>
            <a:t>Vyplňte žlutě podbarvená pole a </a:t>
          </a:r>
          <a:r>
            <a:rPr lang="cs-CZ" sz="1100">
              <a:solidFill>
                <a:srgbClr val="FF0000"/>
              </a:solidFill>
            </a:rPr>
            <a:t>doplňte značku nabízeného</a:t>
          </a:r>
          <a:r>
            <a:rPr lang="cs-CZ" sz="1100" baseline="0">
              <a:solidFill>
                <a:srgbClr val="FF0000"/>
              </a:solidFill>
            </a:rPr>
            <a:t> zboží</a:t>
          </a:r>
          <a:r>
            <a:rPr lang="cs-CZ" sz="1100" baseline="0"/>
            <a:t>.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Návrh objednávky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podepiště oprávněnou osobou. </a:t>
          </a:r>
          <a:r>
            <a:rPr lang="cs-CZ" sz="1100"/>
            <a:t>Současně s nabídkou zašlete produktové listy, ze kterých bude</a:t>
          </a:r>
          <a:r>
            <a:rPr lang="cs-CZ" sz="1100" baseline="0"/>
            <a:t> zřejmé, že Vámi nabízené zboží splňuje požadované parametry uvedené v příloze "Technická specifikace".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43"/>
  <sheetViews>
    <sheetView tabSelected="1" showRuler="0" view="pageBreakPreview" zoomScaleNormal="100" zoomScaleSheetLayoutView="100" workbookViewId="0">
      <selection activeCell="AD26" sqref="AD26:AD84"/>
    </sheetView>
  </sheetViews>
  <sheetFormatPr defaultRowHeight="12.75" x14ac:dyDescent="0.2"/>
  <cols>
    <col min="1" max="4" width="2.625" style="1" customWidth="1"/>
    <col min="5" max="5" width="2.875" style="1" customWidth="1"/>
    <col min="6" max="17" width="2.625" style="1" customWidth="1"/>
    <col min="18" max="18" width="2.25" style="1" customWidth="1"/>
    <col min="19" max="19" width="6.75" style="1" customWidth="1"/>
    <col min="20" max="20" width="12.375" style="1" customWidth="1"/>
    <col min="21" max="22" width="2.625" style="1" customWidth="1"/>
    <col min="23" max="23" width="4.25" style="1" customWidth="1"/>
    <col min="24" max="28" width="2.625" style="1" customWidth="1"/>
    <col min="29" max="29" width="2" style="1" customWidth="1"/>
    <col min="30" max="30" width="3.375" style="1" customWidth="1"/>
    <col min="31" max="63" width="2.625" style="1" customWidth="1"/>
    <col min="64" max="16384" width="9" style="1"/>
  </cols>
  <sheetData>
    <row r="1" spans="1:32" ht="15.75" x14ac:dyDescent="0.2">
      <c r="B1" s="62" t="s">
        <v>32</v>
      </c>
      <c r="C1" s="62"/>
      <c r="D1" s="62"/>
      <c r="E1" s="62"/>
      <c r="F1" s="63"/>
      <c r="G1" s="64" t="s">
        <v>166</v>
      </c>
      <c r="H1" s="63"/>
      <c r="I1" s="63"/>
      <c r="J1" s="63"/>
      <c r="K1" s="63"/>
      <c r="L1" s="63"/>
      <c r="M1" s="63"/>
      <c r="N1" s="63"/>
      <c r="O1" s="63"/>
      <c r="P1" s="63"/>
      <c r="Q1" s="63"/>
      <c r="Y1" s="26"/>
      <c r="AC1" s="29"/>
    </row>
    <row r="2" spans="1:32" ht="15.75" x14ac:dyDescent="0.2">
      <c r="B2" s="62" t="s">
        <v>18</v>
      </c>
      <c r="C2" s="62"/>
      <c r="D2" s="62"/>
      <c r="E2" s="62"/>
      <c r="F2" s="63"/>
      <c r="G2" s="65" t="s">
        <v>167</v>
      </c>
      <c r="H2" s="66"/>
      <c r="I2" s="66"/>
      <c r="J2" s="66"/>
      <c r="K2" s="66"/>
      <c r="L2" s="66"/>
      <c r="M2" s="66"/>
      <c r="N2" s="66"/>
      <c r="O2" s="66"/>
      <c r="P2" s="66"/>
      <c r="Q2" s="66"/>
      <c r="X2" s="24"/>
      <c r="Y2" s="25"/>
    </row>
    <row r="3" spans="1:32" ht="15.75" x14ac:dyDescent="0.2">
      <c r="B3" s="62" t="s">
        <v>46</v>
      </c>
      <c r="C3" s="62"/>
      <c r="D3" s="62"/>
      <c r="E3" s="62"/>
      <c r="F3" s="63"/>
      <c r="G3" s="64" t="s">
        <v>168</v>
      </c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32" ht="9" customHeight="1" x14ac:dyDescent="0.2">
      <c r="B4" s="23"/>
      <c r="C4" s="23"/>
      <c r="D4" s="23"/>
      <c r="E4" s="23"/>
      <c r="F4" s="19"/>
      <c r="G4" s="22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32" ht="9" customHeight="1" x14ac:dyDescent="0.2"/>
    <row r="6" spans="1:32" ht="9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58" t="s">
        <v>60</v>
      </c>
      <c r="U6" s="161"/>
      <c r="V6" s="161"/>
      <c r="W6" s="161"/>
      <c r="X6" s="161"/>
      <c r="Y6" s="161"/>
      <c r="Z6" s="161"/>
      <c r="AA6" s="161"/>
      <c r="AB6" s="162"/>
      <c r="AC6" s="2"/>
    </row>
    <row r="7" spans="1:32" ht="2.25" customHeight="1" thickBot="1" x14ac:dyDescent="0.25">
      <c r="A7" s="3"/>
      <c r="B7" s="5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59"/>
      <c r="U7" s="163"/>
      <c r="V7" s="163"/>
      <c r="W7" s="163"/>
      <c r="X7" s="163"/>
      <c r="Y7" s="163"/>
      <c r="Z7" s="163"/>
      <c r="AA7" s="163"/>
      <c r="AB7" s="164"/>
      <c r="AC7" s="3"/>
    </row>
    <row r="8" spans="1:32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60"/>
      <c r="U8" s="165"/>
      <c r="V8" s="165"/>
      <c r="W8" s="165"/>
      <c r="X8" s="165"/>
      <c r="Y8" s="165"/>
      <c r="Z8" s="165"/>
      <c r="AA8" s="165"/>
      <c r="AB8" s="166"/>
      <c r="AC8" s="8"/>
    </row>
    <row r="9" spans="1:32" x14ac:dyDescent="0.2">
      <c r="A9" s="8"/>
      <c r="Q9" s="8"/>
    </row>
    <row r="11" spans="1:32" ht="14.25" customHeight="1" x14ac:dyDescent="0.2">
      <c r="B11" s="1" t="s">
        <v>0</v>
      </c>
      <c r="E11" s="4" t="s">
        <v>1</v>
      </c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S11" s="1" t="s">
        <v>0</v>
      </c>
      <c r="T11" s="75"/>
      <c r="U11" s="75"/>
      <c r="V11" s="75"/>
      <c r="W11" s="75"/>
      <c r="X11" s="75"/>
      <c r="Y11" s="75"/>
      <c r="Z11" s="75"/>
      <c r="AA11" s="75"/>
      <c r="AB11" s="75"/>
    </row>
    <row r="12" spans="1:32" ht="14.25" customHeight="1" x14ac:dyDescent="0.2">
      <c r="E12" s="6" t="s">
        <v>2</v>
      </c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T12" s="67"/>
      <c r="U12" s="67"/>
      <c r="V12" s="67"/>
      <c r="W12" s="67"/>
      <c r="X12" s="67"/>
      <c r="Y12" s="67"/>
      <c r="Z12" s="67"/>
      <c r="AA12" s="67"/>
      <c r="AB12" s="67"/>
    </row>
    <row r="13" spans="1:32" ht="14.25" customHeight="1" x14ac:dyDescent="0.2">
      <c r="E13" s="9" t="s">
        <v>29</v>
      </c>
      <c r="T13" s="67"/>
      <c r="U13" s="67"/>
      <c r="V13" s="67"/>
      <c r="W13" s="67"/>
      <c r="X13" s="67"/>
      <c r="Y13" s="67"/>
      <c r="Z13" s="67"/>
      <c r="AA13" s="67"/>
      <c r="AB13" s="67"/>
    </row>
    <row r="14" spans="1:32" ht="14.25" customHeight="1" x14ac:dyDescent="0.2">
      <c r="E14" s="9" t="s">
        <v>3</v>
      </c>
      <c r="S14" s="1" t="s">
        <v>16</v>
      </c>
      <c r="T14" s="80"/>
      <c r="U14" s="80"/>
      <c r="V14" s="80"/>
      <c r="W14" s="41"/>
      <c r="X14" s="41"/>
      <c r="Y14" s="41"/>
      <c r="Z14" s="41"/>
      <c r="AA14" s="41"/>
      <c r="AB14" s="41"/>
    </row>
    <row r="15" spans="1:32" ht="14.25" customHeight="1" x14ac:dyDescent="0.2">
      <c r="E15" s="24" t="s">
        <v>51</v>
      </c>
      <c r="F15" s="27"/>
      <c r="G15" s="27"/>
      <c r="H15" s="27"/>
      <c r="I15" s="27"/>
      <c r="J15" s="27"/>
      <c r="K15" s="27"/>
      <c r="L15" s="27"/>
      <c r="M15" s="27"/>
      <c r="N15" s="27"/>
      <c r="S15" s="1" t="s">
        <v>15</v>
      </c>
      <c r="T15" s="80"/>
      <c r="U15" s="80"/>
      <c r="V15" s="80"/>
      <c r="W15" s="41"/>
      <c r="X15" s="41"/>
      <c r="Y15" s="41"/>
      <c r="Z15" s="41"/>
      <c r="AA15" s="41"/>
      <c r="AB15" s="41"/>
    </row>
    <row r="16" spans="1:32" ht="14.25" customHeight="1" x14ac:dyDescent="0.2">
      <c r="E16" s="9" t="s">
        <v>11</v>
      </c>
      <c r="S16" s="1" t="s">
        <v>14</v>
      </c>
      <c r="U16" s="67"/>
      <c r="V16" s="67"/>
      <c r="W16" s="67"/>
      <c r="X16" s="67"/>
      <c r="Y16" s="67"/>
      <c r="Z16" s="67"/>
      <c r="AA16" s="67"/>
      <c r="AB16" s="67"/>
      <c r="AF16" s="16"/>
    </row>
    <row r="17" spans="2:28" ht="14.25" customHeight="1" x14ac:dyDescent="0.2">
      <c r="B17" s="1" t="s">
        <v>4</v>
      </c>
      <c r="E17" s="15" t="s">
        <v>5</v>
      </c>
      <c r="F17" s="15"/>
      <c r="G17" s="15"/>
      <c r="H17" s="15"/>
      <c r="I17" s="15"/>
      <c r="J17" s="15"/>
      <c r="K17" s="15"/>
      <c r="L17" s="15"/>
      <c r="M17" s="15"/>
      <c r="N17" s="5"/>
      <c r="O17" s="5"/>
      <c r="P17" s="5"/>
      <c r="U17" s="67"/>
      <c r="V17" s="67"/>
      <c r="W17" s="67"/>
      <c r="X17" s="67"/>
      <c r="Y17" s="67"/>
      <c r="Z17" s="67"/>
      <c r="AA17" s="67"/>
      <c r="AB17" s="67"/>
    </row>
    <row r="18" spans="2:28" ht="14.25" customHeight="1" x14ac:dyDescent="0.2">
      <c r="B18" s="1" t="s">
        <v>6</v>
      </c>
      <c r="E18" s="7" t="s">
        <v>7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S18" s="1" t="s">
        <v>8</v>
      </c>
      <c r="T18" s="50"/>
      <c r="U18" s="50"/>
      <c r="V18" s="50"/>
      <c r="W18" s="50"/>
      <c r="X18" s="50"/>
      <c r="Y18" s="50"/>
      <c r="Z18" s="50"/>
      <c r="AA18" s="50"/>
      <c r="AB18" s="50"/>
    </row>
    <row r="19" spans="2:28" ht="14.25" customHeight="1" x14ac:dyDescent="0.2">
      <c r="B19" s="1" t="s">
        <v>14</v>
      </c>
      <c r="E19" s="14"/>
      <c r="F19" s="14"/>
      <c r="G19" s="14"/>
      <c r="H19" s="6" t="s">
        <v>37</v>
      </c>
      <c r="I19" s="7"/>
      <c r="J19" s="7"/>
      <c r="K19" s="7"/>
      <c r="L19" s="7"/>
      <c r="M19" s="7"/>
      <c r="N19" s="7"/>
      <c r="O19" s="7"/>
      <c r="P19" s="7"/>
      <c r="S19" s="1" t="s">
        <v>9</v>
      </c>
      <c r="T19" s="50"/>
      <c r="U19" s="50"/>
      <c r="V19" s="50"/>
      <c r="W19" s="50"/>
      <c r="X19" s="50"/>
      <c r="Y19" s="50"/>
      <c r="Z19" s="50"/>
      <c r="AA19" s="50"/>
      <c r="AB19" s="50"/>
    </row>
    <row r="20" spans="2:28" ht="14.25" customHeight="1" x14ac:dyDescent="0.2">
      <c r="E20" s="8"/>
      <c r="F20" s="8"/>
      <c r="G20" s="8"/>
      <c r="H20" s="6" t="s">
        <v>38</v>
      </c>
      <c r="I20" s="7"/>
      <c r="J20" s="7"/>
      <c r="K20" s="7"/>
      <c r="L20" s="7"/>
      <c r="M20" s="7"/>
      <c r="N20" s="7"/>
      <c r="O20" s="7"/>
      <c r="P20" s="7"/>
      <c r="S20" s="38" t="s">
        <v>34</v>
      </c>
      <c r="T20" s="51"/>
      <c r="U20" s="51"/>
      <c r="V20" s="51"/>
      <c r="W20" s="51"/>
      <c r="X20" s="51"/>
      <c r="Y20" s="51"/>
      <c r="Z20" s="51"/>
      <c r="AA20" s="51"/>
      <c r="AB20" s="51"/>
    </row>
    <row r="21" spans="2:28" ht="14.25" customHeight="1" x14ac:dyDescent="0.2">
      <c r="B21" s="1" t="s">
        <v>8</v>
      </c>
      <c r="E21" s="76" t="s">
        <v>63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S21" s="81" t="s">
        <v>154</v>
      </c>
      <c r="T21" s="81"/>
      <c r="U21" s="81"/>
      <c r="V21" s="81"/>
      <c r="W21" s="81"/>
      <c r="X21" s="81"/>
      <c r="Y21" s="81"/>
      <c r="Z21" s="81"/>
      <c r="AA21" s="81"/>
      <c r="AB21" s="81"/>
    </row>
    <row r="22" spans="2:28" ht="14.25" customHeight="1" x14ac:dyDescent="0.2">
      <c r="B22" s="1" t="s">
        <v>9</v>
      </c>
      <c r="E22" s="77">
        <v>973247099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2:28" x14ac:dyDescent="0.2">
      <c r="S23" s="78" t="s">
        <v>165</v>
      </c>
      <c r="T23" s="78"/>
      <c r="U23" s="78"/>
      <c r="V23" s="78"/>
      <c r="W23" s="78"/>
      <c r="X23" s="78"/>
      <c r="Y23" s="78"/>
      <c r="Z23" s="78"/>
      <c r="AA23" s="78"/>
      <c r="AB23" s="78"/>
    </row>
    <row r="24" spans="2:28" ht="14.25" customHeight="1" x14ac:dyDescent="0.2">
      <c r="B24" s="10" t="s">
        <v>10</v>
      </c>
      <c r="G24" s="76" t="s">
        <v>30</v>
      </c>
      <c r="H24" s="76"/>
      <c r="I24" s="76"/>
      <c r="J24" s="76"/>
      <c r="K24" s="76"/>
      <c r="L24" s="76"/>
      <c r="M24" s="76"/>
      <c r="N24" s="76"/>
      <c r="O24" s="76"/>
      <c r="P24" s="76"/>
      <c r="Q24" s="28"/>
      <c r="R24" s="28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2:28" ht="13.5" thickBot="1" x14ac:dyDescent="0.25">
      <c r="S25" s="79"/>
      <c r="T25" s="79"/>
      <c r="U25" s="79"/>
      <c r="V25" s="79"/>
      <c r="W25" s="79"/>
      <c r="X25" s="79"/>
      <c r="Y25" s="79"/>
      <c r="Z25" s="79"/>
      <c r="AA25" s="79"/>
      <c r="AB25" s="79"/>
    </row>
    <row r="26" spans="2:28" ht="12.75" customHeight="1" x14ac:dyDescent="0.2">
      <c r="B26" s="90" t="s">
        <v>41</v>
      </c>
      <c r="C26" s="68" t="s">
        <v>23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82" t="s">
        <v>20</v>
      </c>
      <c r="R26" s="92"/>
      <c r="S26" s="94" t="s">
        <v>21</v>
      </c>
      <c r="T26" s="68" t="s">
        <v>22</v>
      </c>
      <c r="U26" s="68" t="s">
        <v>28</v>
      </c>
      <c r="V26" s="95"/>
      <c r="W26" s="82" t="s">
        <v>24</v>
      </c>
      <c r="X26" s="83"/>
      <c r="Y26" s="83"/>
      <c r="Z26" s="83"/>
      <c r="AA26" s="83"/>
      <c r="AB26" s="84"/>
    </row>
    <row r="27" spans="2:28" ht="12.75" customHeight="1" thickBot="1" x14ac:dyDescent="0.25">
      <c r="B27" s="91"/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85"/>
      <c r="R27" s="93"/>
      <c r="S27" s="86"/>
      <c r="T27" s="70"/>
      <c r="U27" s="70"/>
      <c r="V27" s="96"/>
      <c r="W27" s="85"/>
      <c r="X27" s="86"/>
      <c r="Y27" s="86"/>
      <c r="Z27" s="86"/>
      <c r="AA27" s="86"/>
      <c r="AB27" s="87"/>
    </row>
    <row r="28" spans="2:28" ht="36" customHeight="1" x14ac:dyDescent="0.2">
      <c r="B28" s="30" t="s">
        <v>36</v>
      </c>
      <c r="C28" s="72" t="s">
        <v>65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4"/>
      <c r="Q28" s="97" t="s">
        <v>35</v>
      </c>
      <c r="R28" s="98"/>
      <c r="S28" s="37">
        <v>2</v>
      </c>
      <c r="T28" s="43"/>
      <c r="U28" s="52">
        <v>21</v>
      </c>
      <c r="V28" s="53"/>
      <c r="W28" s="56">
        <f>IF(S28="","",S28*T28*(U28/100+1))</f>
        <v>0</v>
      </c>
      <c r="X28" s="57"/>
      <c r="Y28" s="57"/>
      <c r="Z28" s="57"/>
      <c r="AA28" s="57"/>
      <c r="AB28" s="58"/>
    </row>
    <row r="29" spans="2:28" ht="41.25" customHeight="1" x14ac:dyDescent="0.2">
      <c r="B29" s="31" t="s">
        <v>47</v>
      </c>
      <c r="C29" s="108" t="s">
        <v>66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10"/>
      <c r="Q29" s="59" t="s">
        <v>35</v>
      </c>
      <c r="R29" s="60"/>
      <c r="S29" s="35">
        <v>1</v>
      </c>
      <c r="T29" s="44"/>
      <c r="U29" s="54">
        <v>21</v>
      </c>
      <c r="V29" s="55"/>
      <c r="W29" s="56">
        <f>IF(S29="","",S29*T29*(U29/100+1))</f>
        <v>0</v>
      </c>
      <c r="X29" s="57"/>
      <c r="Y29" s="57"/>
      <c r="Z29" s="57"/>
      <c r="AA29" s="57"/>
      <c r="AB29" s="58"/>
    </row>
    <row r="30" spans="2:28" ht="37.5" customHeight="1" x14ac:dyDescent="0.2">
      <c r="B30" s="31" t="s">
        <v>64</v>
      </c>
      <c r="C30" s="108" t="s">
        <v>155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0"/>
      <c r="Q30" s="59" t="s">
        <v>35</v>
      </c>
      <c r="R30" s="60"/>
      <c r="S30" s="35">
        <v>2</v>
      </c>
      <c r="T30" s="44"/>
      <c r="U30" s="54">
        <v>21</v>
      </c>
      <c r="V30" s="55"/>
      <c r="W30" s="56">
        <f t="shared" ref="W30:W53" si="0">IF(S30="","",S30*T30*(U30/100+1))</f>
        <v>0</v>
      </c>
      <c r="X30" s="57"/>
      <c r="Y30" s="57"/>
      <c r="Z30" s="57"/>
      <c r="AA30" s="57"/>
      <c r="AB30" s="58"/>
    </row>
    <row r="31" spans="2:28" ht="27.75" customHeight="1" x14ac:dyDescent="0.2">
      <c r="B31" s="31" t="s">
        <v>67</v>
      </c>
      <c r="C31" s="114" t="s">
        <v>68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6"/>
      <c r="Q31" s="59" t="s">
        <v>35</v>
      </c>
      <c r="R31" s="60"/>
      <c r="S31" s="35">
        <v>2</v>
      </c>
      <c r="T31" s="44"/>
      <c r="U31" s="54">
        <v>21</v>
      </c>
      <c r="V31" s="55"/>
      <c r="W31" s="56">
        <f t="shared" si="0"/>
        <v>0</v>
      </c>
      <c r="X31" s="57"/>
      <c r="Y31" s="57"/>
      <c r="Z31" s="57"/>
      <c r="AA31" s="57"/>
      <c r="AB31" s="58"/>
    </row>
    <row r="32" spans="2:28" ht="28.5" customHeight="1" x14ac:dyDescent="0.2">
      <c r="B32" s="31" t="s">
        <v>69</v>
      </c>
      <c r="C32" s="108" t="s">
        <v>70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0"/>
      <c r="Q32" s="59" t="s">
        <v>35</v>
      </c>
      <c r="R32" s="60"/>
      <c r="S32" s="35">
        <v>1</v>
      </c>
      <c r="T32" s="44"/>
      <c r="U32" s="54">
        <v>21</v>
      </c>
      <c r="V32" s="55"/>
      <c r="W32" s="56">
        <f t="shared" si="0"/>
        <v>0</v>
      </c>
      <c r="X32" s="57"/>
      <c r="Y32" s="57"/>
      <c r="Z32" s="57"/>
      <c r="AA32" s="57"/>
      <c r="AB32" s="58"/>
    </row>
    <row r="33" spans="2:28" ht="40.5" customHeight="1" x14ac:dyDescent="0.2">
      <c r="B33" s="31" t="s">
        <v>71</v>
      </c>
      <c r="C33" s="108" t="s">
        <v>72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10"/>
      <c r="Q33" s="59" t="s">
        <v>35</v>
      </c>
      <c r="R33" s="61"/>
      <c r="S33" s="35">
        <v>8</v>
      </c>
      <c r="T33" s="44"/>
      <c r="U33" s="54">
        <v>21</v>
      </c>
      <c r="V33" s="55"/>
      <c r="W33" s="56">
        <f t="shared" si="0"/>
        <v>0</v>
      </c>
      <c r="X33" s="57"/>
      <c r="Y33" s="57"/>
      <c r="Z33" s="57"/>
      <c r="AA33" s="57"/>
      <c r="AB33" s="58"/>
    </row>
    <row r="34" spans="2:28" ht="26.25" customHeight="1" x14ac:dyDescent="0.2">
      <c r="B34" s="31" t="s">
        <v>73</v>
      </c>
      <c r="C34" s="114" t="s">
        <v>161</v>
      </c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4"/>
      <c r="Q34" s="59" t="s">
        <v>35</v>
      </c>
      <c r="R34" s="61"/>
      <c r="S34" s="35">
        <v>4</v>
      </c>
      <c r="T34" s="44"/>
      <c r="U34" s="54">
        <v>21</v>
      </c>
      <c r="V34" s="55"/>
      <c r="W34" s="56">
        <f t="shared" si="0"/>
        <v>0</v>
      </c>
      <c r="X34" s="57"/>
      <c r="Y34" s="57"/>
      <c r="Z34" s="57"/>
      <c r="AA34" s="57"/>
      <c r="AB34" s="58"/>
    </row>
    <row r="35" spans="2:28" ht="50.25" customHeight="1" x14ac:dyDescent="0.2">
      <c r="B35" s="31" t="s">
        <v>74</v>
      </c>
      <c r="C35" s="114" t="s">
        <v>75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6"/>
      <c r="Q35" s="59" t="s">
        <v>35</v>
      </c>
      <c r="R35" s="61"/>
      <c r="S35" s="35">
        <v>1</v>
      </c>
      <c r="T35" s="44"/>
      <c r="U35" s="54">
        <v>21</v>
      </c>
      <c r="V35" s="55"/>
      <c r="W35" s="56">
        <f t="shared" si="0"/>
        <v>0</v>
      </c>
      <c r="X35" s="57"/>
      <c r="Y35" s="57"/>
      <c r="Z35" s="57"/>
      <c r="AA35" s="57"/>
      <c r="AB35" s="58"/>
    </row>
    <row r="36" spans="2:28" ht="25.5" customHeight="1" x14ac:dyDescent="0.2">
      <c r="B36" s="31" t="s">
        <v>76</v>
      </c>
      <c r="C36" s="114" t="s">
        <v>77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6"/>
      <c r="Q36" s="59" t="s">
        <v>35</v>
      </c>
      <c r="R36" s="61"/>
      <c r="S36" s="35">
        <v>2</v>
      </c>
      <c r="T36" s="44"/>
      <c r="U36" s="54">
        <v>21</v>
      </c>
      <c r="V36" s="55"/>
      <c r="W36" s="56">
        <f t="shared" si="0"/>
        <v>0</v>
      </c>
      <c r="X36" s="57"/>
      <c r="Y36" s="57"/>
      <c r="Z36" s="57"/>
      <c r="AA36" s="57"/>
      <c r="AB36" s="58"/>
    </row>
    <row r="37" spans="2:28" ht="39.75" customHeight="1" x14ac:dyDescent="0.2">
      <c r="B37" s="31" t="s">
        <v>78</v>
      </c>
      <c r="C37" s="114" t="s">
        <v>79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6"/>
      <c r="Q37" s="59" t="s">
        <v>35</v>
      </c>
      <c r="R37" s="61"/>
      <c r="S37" s="35">
        <v>2</v>
      </c>
      <c r="T37" s="44"/>
      <c r="U37" s="54">
        <v>21</v>
      </c>
      <c r="V37" s="55"/>
      <c r="W37" s="56">
        <f t="shared" si="0"/>
        <v>0</v>
      </c>
      <c r="X37" s="57"/>
      <c r="Y37" s="57"/>
      <c r="Z37" s="57"/>
      <c r="AA37" s="57"/>
      <c r="AB37" s="58"/>
    </row>
    <row r="38" spans="2:28" ht="39" customHeight="1" x14ac:dyDescent="0.2">
      <c r="B38" s="31" t="s">
        <v>80</v>
      </c>
      <c r="C38" s="114" t="s">
        <v>81</v>
      </c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6"/>
      <c r="Q38" s="59" t="s">
        <v>82</v>
      </c>
      <c r="R38" s="61"/>
      <c r="S38" s="35">
        <v>1</v>
      </c>
      <c r="T38" s="44"/>
      <c r="U38" s="54">
        <v>21</v>
      </c>
      <c r="V38" s="55"/>
      <c r="W38" s="56">
        <f t="shared" si="0"/>
        <v>0</v>
      </c>
      <c r="X38" s="57"/>
      <c r="Y38" s="57"/>
      <c r="Z38" s="57"/>
      <c r="AA38" s="57"/>
      <c r="AB38" s="58"/>
    </row>
    <row r="39" spans="2:28" ht="40.5" customHeight="1" x14ac:dyDescent="0.2">
      <c r="B39" s="31" t="s">
        <v>83</v>
      </c>
      <c r="C39" s="108" t="s">
        <v>84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10"/>
      <c r="Q39" s="59" t="s">
        <v>35</v>
      </c>
      <c r="R39" s="61"/>
      <c r="S39" s="35">
        <v>4</v>
      </c>
      <c r="T39" s="44"/>
      <c r="U39" s="54">
        <v>21</v>
      </c>
      <c r="V39" s="55"/>
      <c r="W39" s="56">
        <f t="shared" si="0"/>
        <v>0</v>
      </c>
      <c r="X39" s="57"/>
      <c r="Y39" s="57"/>
      <c r="Z39" s="57"/>
      <c r="AA39" s="57"/>
      <c r="AB39" s="58"/>
    </row>
    <row r="40" spans="2:28" ht="37.5" customHeight="1" x14ac:dyDescent="0.2">
      <c r="B40" s="31" t="s">
        <v>85</v>
      </c>
      <c r="C40" s="155" t="s">
        <v>86</v>
      </c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7"/>
      <c r="Q40" s="59" t="s">
        <v>35</v>
      </c>
      <c r="R40" s="61"/>
      <c r="S40" s="35">
        <v>9</v>
      </c>
      <c r="T40" s="44"/>
      <c r="U40" s="54">
        <v>21</v>
      </c>
      <c r="V40" s="55"/>
      <c r="W40" s="56">
        <f t="shared" si="0"/>
        <v>0</v>
      </c>
      <c r="X40" s="57"/>
      <c r="Y40" s="57"/>
      <c r="Z40" s="57"/>
      <c r="AA40" s="57"/>
      <c r="AB40" s="58"/>
    </row>
    <row r="41" spans="2:28" ht="39" customHeight="1" x14ac:dyDescent="0.2">
      <c r="B41" s="31" t="s">
        <v>87</v>
      </c>
      <c r="C41" s="114" t="s">
        <v>88</v>
      </c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6"/>
      <c r="Q41" s="59" t="s">
        <v>82</v>
      </c>
      <c r="R41" s="61"/>
      <c r="S41" s="35">
        <v>2</v>
      </c>
      <c r="T41" s="44"/>
      <c r="U41" s="54">
        <v>21</v>
      </c>
      <c r="V41" s="55"/>
      <c r="W41" s="56">
        <f t="shared" si="0"/>
        <v>0</v>
      </c>
      <c r="X41" s="57"/>
      <c r="Y41" s="57"/>
      <c r="Z41" s="57"/>
      <c r="AA41" s="57"/>
      <c r="AB41" s="58"/>
    </row>
    <row r="42" spans="2:28" ht="39" customHeight="1" x14ac:dyDescent="0.2">
      <c r="B42" s="31" t="s">
        <v>89</v>
      </c>
      <c r="C42" s="114" t="s">
        <v>90</v>
      </c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6"/>
      <c r="Q42" s="59" t="s">
        <v>35</v>
      </c>
      <c r="R42" s="61"/>
      <c r="S42" s="35">
        <v>7</v>
      </c>
      <c r="T42" s="44"/>
      <c r="U42" s="54">
        <v>21</v>
      </c>
      <c r="V42" s="55"/>
      <c r="W42" s="56">
        <f t="shared" si="0"/>
        <v>0</v>
      </c>
      <c r="X42" s="57"/>
      <c r="Y42" s="57"/>
      <c r="Z42" s="57"/>
      <c r="AA42" s="57"/>
      <c r="AB42" s="58"/>
    </row>
    <row r="43" spans="2:28" ht="41.25" customHeight="1" x14ac:dyDescent="0.2">
      <c r="B43" s="31" t="s">
        <v>91</v>
      </c>
      <c r="C43" s="108" t="s">
        <v>97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3"/>
      <c r="Q43" s="59" t="s">
        <v>35</v>
      </c>
      <c r="R43" s="61"/>
      <c r="S43" s="35">
        <v>3</v>
      </c>
      <c r="T43" s="44"/>
      <c r="U43" s="54">
        <v>21</v>
      </c>
      <c r="V43" s="55"/>
      <c r="W43" s="56">
        <f t="shared" si="0"/>
        <v>0</v>
      </c>
      <c r="X43" s="57"/>
      <c r="Y43" s="57"/>
      <c r="Z43" s="57"/>
      <c r="AA43" s="57"/>
      <c r="AB43" s="58"/>
    </row>
    <row r="44" spans="2:28" ht="39.75" customHeight="1" x14ac:dyDescent="0.2">
      <c r="B44" s="31" t="s">
        <v>92</v>
      </c>
      <c r="C44" s="108" t="s">
        <v>96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  <c r="Q44" s="59" t="s">
        <v>35</v>
      </c>
      <c r="R44" s="61"/>
      <c r="S44" s="35">
        <v>2</v>
      </c>
      <c r="T44" s="44"/>
      <c r="U44" s="54">
        <v>21</v>
      </c>
      <c r="V44" s="55"/>
      <c r="W44" s="56">
        <f t="shared" si="0"/>
        <v>0</v>
      </c>
      <c r="X44" s="57"/>
      <c r="Y44" s="57"/>
      <c r="Z44" s="57"/>
      <c r="AA44" s="57"/>
      <c r="AB44" s="58"/>
    </row>
    <row r="45" spans="2:28" ht="39.75" customHeight="1" x14ac:dyDescent="0.2">
      <c r="B45" s="31" t="s">
        <v>93</v>
      </c>
      <c r="C45" s="108" t="s">
        <v>95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3"/>
      <c r="Q45" s="59" t="s">
        <v>35</v>
      </c>
      <c r="R45" s="61"/>
      <c r="S45" s="35">
        <v>3</v>
      </c>
      <c r="T45" s="44"/>
      <c r="U45" s="54">
        <v>21</v>
      </c>
      <c r="V45" s="55"/>
      <c r="W45" s="56">
        <f t="shared" si="0"/>
        <v>0</v>
      </c>
      <c r="X45" s="57"/>
      <c r="Y45" s="57"/>
      <c r="Z45" s="57"/>
      <c r="AA45" s="57"/>
      <c r="AB45" s="58"/>
    </row>
    <row r="46" spans="2:28" ht="40.5" customHeight="1" x14ac:dyDescent="0.2">
      <c r="B46" s="31" t="s">
        <v>94</v>
      </c>
      <c r="C46" s="108" t="s">
        <v>162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10"/>
      <c r="Q46" s="59" t="s">
        <v>35</v>
      </c>
      <c r="R46" s="61"/>
      <c r="S46" s="35">
        <v>4</v>
      </c>
      <c r="T46" s="44"/>
      <c r="U46" s="54">
        <v>21</v>
      </c>
      <c r="V46" s="55"/>
      <c r="W46" s="56">
        <f t="shared" si="0"/>
        <v>0</v>
      </c>
      <c r="X46" s="57"/>
      <c r="Y46" s="57"/>
      <c r="Z46" s="57"/>
      <c r="AA46" s="57"/>
      <c r="AB46" s="58"/>
    </row>
    <row r="47" spans="2:28" ht="39.75" customHeight="1" x14ac:dyDescent="0.2">
      <c r="B47" s="31" t="s">
        <v>98</v>
      </c>
      <c r="C47" s="108" t="s">
        <v>99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10"/>
      <c r="Q47" s="59" t="s">
        <v>35</v>
      </c>
      <c r="R47" s="60"/>
      <c r="S47" s="35">
        <v>4</v>
      </c>
      <c r="T47" s="44"/>
      <c r="U47" s="54">
        <v>21</v>
      </c>
      <c r="V47" s="55"/>
      <c r="W47" s="56">
        <f t="shared" si="0"/>
        <v>0</v>
      </c>
      <c r="X47" s="57"/>
      <c r="Y47" s="57"/>
      <c r="Z47" s="57"/>
      <c r="AA47" s="57"/>
      <c r="AB47" s="58"/>
    </row>
    <row r="48" spans="2:28" ht="27.75" customHeight="1" x14ac:dyDescent="0.2">
      <c r="B48" s="31" t="s">
        <v>100</v>
      </c>
      <c r="C48" s="108" t="s">
        <v>101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59" t="s">
        <v>35</v>
      </c>
      <c r="R48" s="61"/>
      <c r="S48" s="35">
        <v>2</v>
      </c>
      <c r="T48" s="44"/>
      <c r="U48" s="54">
        <v>21</v>
      </c>
      <c r="V48" s="55"/>
      <c r="W48" s="56">
        <f t="shared" si="0"/>
        <v>0</v>
      </c>
      <c r="X48" s="57"/>
      <c r="Y48" s="57"/>
      <c r="Z48" s="57"/>
      <c r="AA48" s="57"/>
      <c r="AB48" s="58"/>
    </row>
    <row r="49" spans="2:28" ht="39" customHeight="1" x14ac:dyDescent="0.2">
      <c r="B49" s="31" t="s">
        <v>102</v>
      </c>
      <c r="C49" s="108" t="s">
        <v>103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59" t="s">
        <v>35</v>
      </c>
      <c r="R49" s="61"/>
      <c r="S49" s="35">
        <v>2</v>
      </c>
      <c r="T49" s="44"/>
      <c r="U49" s="54">
        <v>21</v>
      </c>
      <c r="V49" s="55"/>
      <c r="W49" s="56">
        <f t="shared" si="0"/>
        <v>0</v>
      </c>
      <c r="X49" s="57"/>
      <c r="Y49" s="57"/>
      <c r="Z49" s="57"/>
      <c r="AA49" s="57"/>
      <c r="AB49" s="58"/>
    </row>
    <row r="50" spans="2:28" ht="25.5" customHeight="1" x14ac:dyDescent="0.2">
      <c r="B50" s="31" t="s">
        <v>104</v>
      </c>
      <c r="C50" s="108" t="s">
        <v>105</v>
      </c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Q50" s="59" t="s">
        <v>35</v>
      </c>
      <c r="R50" s="61"/>
      <c r="S50" s="35">
        <v>1</v>
      </c>
      <c r="T50" s="44"/>
      <c r="U50" s="54">
        <v>21</v>
      </c>
      <c r="V50" s="55"/>
      <c r="W50" s="56">
        <f t="shared" si="0"/>
        <v>0</v>
      </c>
      <c r="X50" s="57"/>
      <c r="Y50" s="57"/>
      <c r="Z50" s="57"/>
      <c r="AA50" s="57"/>
      <c r="AB50" s="58"/>
    </row>
    <row r="51" spans="2:28" ht="32.25" customHeight="1" x14ac:dyDescent="0.2">
      <c r="B51" s="31" t="s">
        <v>106</v>
      </c>
      <c r="C51" s="108" t="s">
        <v>107</v>
      </c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3"/>
      <c r="Q51" s="59" t="s">
        <v>35</v>
      </c>
      <c r="R51" s="61"/>
      <c r="S51" s="35">
        <v>1</v>
      </c>
      <c r="T51" s="44"/>
      <c r="U51" s="54">
        <v>21</v>
      </c>
      <c r="V51" s="55"/>
      <c r="W51" s="56">
        <f t="shared" si="0"/>
        <v>0</v>
      </c>
      <c r="X51" s="57"/>
      <c r="Y51" s="57"/>
      <c r="Z51" s="57"/>
      <c r="AA51" s="57"/>
      <c r="AB51" s="58"/>
    </row>
    <row r="52" spans="2:28" ht="36.75" customHeight="1" x14ac:dyDescent="0.2">
      <c r="B52" s="31" t="s">
        <v>108</v>
      </c>
      <c r="C52" s="108" t="s">
        <v>109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3"/>
      <c r="Q52" s="59" t="s">
        <v>35</v>
      </c>
      <c r="R52" s="61"/>
      <c r="S52" s="35">
        <v>1</v>
      </c>
      <c r="T52" s="44"/>
      <c r="U52" s="54">
        <v>21</v>
      </c>
      <c r="V52" s="55"/>
      <c r="W52" s="56">
        <f t="shared" si="0"/>
        <v>0</v>
      </c>
      <c r="X52" s="57"/>
      <c r="Y52" s="57"/>
      <c r="Z52" s="57"/>
      <c r="AA52" s="57"/>
      <c r="AB52" s="58"/>
    </row>
    <row r="53" spans="2:28" ht="27.75" customHeight="1" x14ac:dyDescent="0.2">
      <c r="B53" s="31" t="s">
        <v>110</v>
      </c>
      <c r="C53" s="108" t="s">
        <v>111</v>
      </c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3"/>
      <c r="Q53" s="59" t="s">
        <v>35</v>
      </c>
      <c r="R53" s="61"/>
      <c r="S53" s="35">
        <v>1</v>
      </c>
      <c r="T53" s="44"/>
      <c r="U53" s="54">
        <v>21</v>
      </c>
      <c r="V53" s="55"/>
      <c r="W53" s="56">
        <f t="shared" si="0"/>
        <v>0</v>
      </c>
      <c r="X53" s="57"/>
      <c r="Y53" s="57"/>
      <c r="Z53" s="57"/>
      <c r="AA53" s="57"/>
      <c r="AB53" s="58"/>
    </row>
    <row r="54" spans="2:28" ht="27" customHeight="1" x14ac:dyDescent="0.2">
      <c r="B54" s="31" t="s">
        <v>112</v>
      </c>
      <c r="C54" s="108" t="s">
        <v>113</v>
      </c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59" t="s">
        <v>35</v>
      </c>
      <c r="R54" s="60"/>
      <c r="S54" s="35">
        <v>12</v>
      </c>
      <c r="T54" s="44"/>
      <c r="U54" s="54">
        <v>21</v>
      </c>
      <c r="V54" s="55"/>
      <c r="W54" s="56">
        <f t="shared" ref="W54:W70" si="1">IF(S54="","",S54*T54*(U54/100+1))</f>
        <v>0</v>
      </c>
      <c r="X54" s="57"/>
      <c r="Y54" s="57"/>
      <c r="Z54" s="57"/>
      <c r="AA54" s="57"/>
      <c r="AB54" s="58"/>
    </row>
    <row r="55" spans="2:28" ht="15.75" x14ac:dyDescent="0.2">
      <c r="B55" s="31" t="s">
        <v>114</v>
      </c>
      <c r="C55" s="111" t="s">
        <v>156</v>
      </c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3"/>
      <c r="Q55" s="59" t="s">
        <v>35</v>
      </c>
      <c r="R55" s="60"/>
      <c r="S55" s="35">
        <v>1</v>
      </c>
      <c r="T55" s="44"/>
      <c r="U55" s="54">
        <v>21</v>
      </c>
      <c r="V55" s="55"/>
      <c r="W55" s="56">
        <f t="shared" si="1"/>
        <v>0</v>
      </c>
      <c r="X55" s="57"/>
      <c r="Y55" s="57"/>
      <c r="Z55" s="57"/>
      <c r="AA55" s="57"/>
      <c r="AB55" s="58"/>
    </row>
    <row r="56" spans="2:28" ht="15.75" x14ac:dyDescent="0.2">
      <c r="B56" s="31" t="s">
        <v>115</v>
      </c>
      <c r="C56" s="111" t="s">
        <v>157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3"/>
      <c r="Q56" s="59" t="s">
        <v>35</v>
      </c>
      <c r="R56" s="60"/>
      <c r="S56" s="35">
        <v>1</v>
      </c>
      <c r="T56" s="44"/>
      <c r="U56" s="54">
        <v>21</v>
      </c>
      <c r="V56" s="55"/>
      <c r="W56" s="56">
        <f t="shared" si="1"/>
        <v>0</v>
      </c>
      <c r="X56" s="57"/>
      <c r="Y56" s="57"/>
      <c r="Z56" s="57"/>
      <c r="AA56" s="57"/>
      <c r="AB56" s="58"/>
    </row>
    <row r="57" spans="2:28" ht="39.75" customHeight="1" x14ac:dyDescent="0.2">
      <c r="B57" s="31" t="s">
        <v>116</v>
      </c>
      <c r="C57" s="108" t="s">
        <v>117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59" t="s">
        <v>35</v>
      </c>
      <c r="R57" s="61"/>
      <c r="S57" s="35">
        <v>8</v>
      </c>
      <c r="T57" s="44"/>
      <c r="U57" s="54">
        <v>21</v>
      </c>
      <c r="V57" s="55"/>
      <c r="W57" s="56">
        <f t="shared" si="1"/>
        <v>0</v>
      </c>
      <c r="X57" s="57"/>
      <c r="Y57" s="57"/>
      <c r="Z57" s="57"/>
      <c r="AA57" s="57"/>
      <c r="AB57" s="58"/>
    </row>
    <row r="58" spans="2:28" ht="26.25" customHeight="1" x14ac:dyDescent="0.2">
      <c r="B58" s="31" t="s">
        <v>118</v>
      </c>
      <c r="C58" s="108" t="s">
        <v>119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59" t="s">
        <v>35</v>
      </c>
      <c r="R58" s="61"/>
      <c r="S58" s="35">
        <v>20</v>
      </c>
      <c r="T58" s="44"/>
      <c r="U58" s="54">
        <v>21</v>
      </c>
      <c r="V58" s="55"/>
      <c r="W58" s="56">
        <f t="shared" si="1"/>
        <v>0</v>
      </c>
      <c r="X58" s="57"/>
      <c r="Y58" s="57"/>
      <c r="Z58" s="57"/>
      <c r="AA58" s="57"/>
      <c r="AB58" s="58"/>
    </row>
    <row r="59" spans="2:28" ht="51" customHeight="1" x14ac:dyDescent="0.2">
      <c r="B59" s="31" t="s">
        <v>120</v>
      </c>
      <c r="C59" s="108" t="s">
        <v>121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3"/>
      <c r="Q59" s="59" t="s">
        <v>35</v>
      </c>
      <c r="R59" s="61"/>
      <c r="S59" s="35">
        <v>1</v>
      </c>
      <c r="T59" s="44"/>
      <c r="U59" s="54">
        <v>21</v>
      </c>
      <c r="V59" s="55"/>
      <c r="W59" s="56">
        <f t="shared" si="1"/>
        <v>0</v>
      </c>
      <c r="X59" s="57"/>
      <c r="Y59" s="57"/>
      <c r="Z59" s="57"/>
      <c r="AA59" s="57"/>
      <c r="AB59" s="58"/>
    </row>
    <row r="60" spans="2:28" ht="25.5" customHeight="1" x14ac:dyDescent="0.2">
      <c r="B60" s="31" t="s">
        <v>122</v>
      </c>
      <c r="C60" s="108" t="s">
        <v>123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59" t="s">
        <v>35</v>
      </c>
      <c r="R60" s="61"/>
      <c r="S60" s="35">
        <v>50</v>
      </c>
      <c r="T60" s="44"/>
      <c r="U60" s="54">
        <v>21</v>
      </c>
      <c r="V60" s="55"/>
      <c r="W60" s="56">
        <f t="shared" si="1"/>
        <v>0</v>
      </c>
      <c r="X60" s="57"/>
      <c r="Y60" s="57"/>
      <c r="Z60" s="57"/>
      <c r="AA60" s="57"/>
      <c r="AB60" s="58"/>
    </row>
    <row r="61" spans="2:28" ht="27.75" customHeight="1" x14ac:dyDescent="0.2">
      <c r="B61" s="31" t="s">
        <v>124</v>
      </c>
      <c r="C61" s="108" t="s">
        <v>125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59" t="s">
        <v>35</v>
      </c>
      <c r="R61" s="61"/>
      <c r="S61" s="35">
        <v>50</v>
      </c>
      <c r="T61" s="44"/>
      <c r="U61" s="54">
        <v>21</v>
      </c>
      <c r="V61" s="55"/>
      <c r="W61" s="56">
        <f t="shared" si="1"/>
        <v>0</v>
      </c>
      <c r="X61" s="57"/>
      <c r="Y61" s="57"/>
      <c r="Z61" s="57"/>
      <c r="AA61" s="57"/>
      <c r="AB61" s="58"/>
    </row>
    <row r="62" spans="2:28" ht="38.25" customHeight="1" x14ac:dyDescent="0.2">
      <c r="B62" s="31" t="s">
        <v>126</v>
      </c>
      <c r="C62" s="108" t="s">
        <v>127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59" t="s">
        <v>35</v>
      </c>
      <c r="R62" s="61"/>
      <c r="S62" s="35">
        <v>2</v>
      </c>
      <c r="T62" s="44"/>
      <c r="U62" s="54">
        <v>21</v>
      </c>
      <c r="V62" s="55"/>
      <c r="W62" s="56">
        <f t="shared" si="1"/>
        <v>0</v>
      </c>
      <c r="X62" s="57"/>
      <c r="Y62" s="57"/>
      <c r="Z62" s="57"/>
      <c r="AA62" s="57"/>
      <c r="AB62" s="58"/>
    </row>
    <row r="63" spans="2:28" ht="15.75" x14ac:dyDescent="0.2">
      <c r="B63" s="31" t="s">
        <v>128</v>
      </c>
      <c r="C63" s="111" t="s">
        <v>129</v>
      </c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3"/>
      <c r="Q63" s="59" t="s">
        <v>35</v>
      </c>
      <c r="R63" s="61"/>
      <c r="S63" s="35">
        <v>100</v>
      </c>
      <c r="T63" s="44"/>
      <c r="U63" s="54">
        <v>21</v>
      </c>
      <c r="V63" s="55"/>
      <c r="W63" s="56">
        <f t="shared" si="1"/>
        <v>0</v>
      </c>
      <c r="X63" s="57"/>
      <c r="Y63" s="57"/>
      <c r="Z63" s="57"/>
      <c r="AA63" s="57"/>
      <c r="AB63" s="58"/>
    </row>
    <row r="64" spans="2:28" ht="15.75" x14ac:dyDescent="0.2">
      <c r="B64" s="31" t="s">
        <v>130</v>
      </c>
      <c r="C64" s="111" t="s">
        <v>131</v>
      </c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3"/>
      <c r="Q64" s="59" t="s">
        <v>35</v>
      </c>
      <c r="R64" s="61"/>
      <c r="S64" s="35">
        <v>100</v>
      </c>
      <c r="T64" s="44"/>
      <c r="U64" s="54">
        <v>21</v>
      </c>
      <c r="V64" s="55"/>
      <c r="W64" s="56">
        <f t="shared" si="1"/>
        <v>0</v>
      </c>
      <c r="X64" s="57"/>
      <c r="Y64" s="57"/>
      <c r="Z64" s="57"/>
      <c r="AA64" s="57"/>
      <c r="AB64" s="58"/>
    </row>
    <row r="65" spans="2:28" ht="15.75" x14ac:dyDescent="0.2">
      <c r="B65" s="31" t="s">
        <v>132</v>
      </c>
      <c r="C65" s="111" t="s">
        <v>133</v>
      </c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3"/>
      <c r="Q65" s="59" t="s">
        <v>35</v>
      </c>
      <c r="R65" s="61"/>
      <c r="S65" s="35">
        <v>100</v>
      </c>
      <c r="T65" s="44"/>
      <c r="U65" s="54">
        <v>21</v>
      </c>
      <c r="V65" s="55"/>
      <c r="W65" s="56">
        <f t="shared" si="1"/>
        <v>0</v>
      </c>
      <c r="X65" s="57"/>
      <c r="Y65" s="57"/>
      <c r="Z65" s="57"/>
      <c r="AA65" s="57"/>
      <c r="AB65" s="58"/>
    </row>
    <row r="66" spans="2:28" ht="15.75" x14ac:dyDescent="0.2">
      <c r="B66" s="31" t="s">
        <v>134</v>
      </c>
      <c r="C66" s="111" t="s">
        <v>135</v>
      </c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3"/>
      <c r="Q66" s="59" t="s">
        <v>35</v>
      </c>
      <c r="R66" s="61"/>
      <c r="S66" s="35">
        <v>100</v>
      </c>
      <c r="T66" s="44"/>
      <c r="U66" s="54">
        <v>21</v>
      </c>
      <c r="V66" s="55"/>
      <c r="W66" s="56">
        <f t="shared" si="1"/>
        <v>0</v>
      </c>
      <c r="X66" s="57"/>
      <c r="Y66" s="57"/>
      <c r="Z66" s="57"/>
      <c r="AA66" s="57"/>
      <c r="AB66" s="58"/>
    </row>
    <row r="67" spans="2:28" ht="15.75" x14ac:dyDescent="0.2">
      <c r="B67" s="31" t="s">
        <v>136</v>
      </c>
      <c r="C67" s="111" t="s">
        <v>137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3"/>
      <c r="Q67" s="59" t="s">
        <v>35</v>
      </c>
      <c r="R67" s="61"/>
      <c r="S67" s="35">
        <v>100</v>
      </c>
      <c r="T67" s="44"/>
      <c r="U67" s="54">
        <v>21</v>
      </c>
      <c r="V67" s="55"/>
      <c r="W67" s="56">
        <f t="shared" si="1"/>
        <v>0</v>
      </c>
      <c r="X67" s="57"/>
      <c r="Y67" s="57"/>
      <c r="Z67" s="57"/>
      <c r="AA67" s="57"/>
      <c r="AB67" s="58"/>
    </row>
    <row r="68" spans="2:28" ht="40.5" customHeight="1" x14ac:dyDescent="0.2">
      <c r="B68" s="31" t="s">
        <v>138</v>
      </c>
      <c r="C68" s="108" t="s">
        <v>139</v>
      </c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3"/>
      <c r="Q68" s="59" t="s">
        <v>35</v>
      </c>
      <c r="R68" s="61"/>
      <c r="S68" s="35">
        <v>12</v>
      </c>
      <c r="T68" s="44"/>
      <c r="U68" s="54">
        <v>21</v>
      </c>
      <c r="V68" s="55"/>
      <c r="W68" s="56">
        <f t="shared" si="1"/>
        <v>0</v>
      </c>
      <c r="X68" s="57"/>
      <c r="Y68" s="57"/>
      <c r="Z68" s="57"/>
      <c r="AA68" s="57"/>
      <c r="AB68" s="58"/>
    </row>
    <row r="69" spans="2:28" ht="40.5" customHeight="1" x14ac:dyDescent="0.2">
      <c r="B69" s="31" t="s">
        <v>140</v>
      </c>
      <c r="C69" s="108" t="s">
        <v>141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59" t="s">
        <v>35</v>
      </c>
      <c r="R69" s="61"/>
      <c r="S69" s="35">
        <v>20</v>
      </c>
      <c r="T69" s="44"/>
      <c r="U69" s="54">
        <v>21</v>
      </c>
      <c r="V69" s="55"/>
      <c r="W69" s="56">
        <f t="shared" si="1"/>
        <v>0</v>
      </c>
      <c r="X69" s="57"/>
      <c r="Y69" s="57"/>
      <c r="Z69" s="57"/>
      <c r="AA69" s="57"/>
      <c r="AB69" s="58"/>
    </row>
    <row r="70" spans="2:28" ht="24.75" customHeight="1" x14ac:dyDescent="0.2">
      <c r="B70" s="31" t="s">
        <v>142</v>
      </c>
      <c r="C70" s="155" t="s">
        <v>143</v>
      </c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7"/>
      <c r="Q70" s="59" t="s">
        <v>35</v>
      </c>
      <c r="R70" s="61"/>
      <c r="S70" s="35">
        <v>100</v>
      </c>
      <c r="T70" s="44"/>
      <c r="U70" s="54">
        <v>21</v>
      </c>
      <c r="V70" s="55"/>
      <c r="W70" s="56">
        <f t="shared" si="1"/>
        <v>0</v>
      </c>
      <c r="X70" s="57"/>
      <c r="Y70" s="57"/>
      <c r="Z70" s="57"/>
      <c r="AA70" s="57"/>
      <c r="AB70" s="58"/>
    </row>
    <row r="71" spans="2:28" ht="34.5" customHeight="1" x14ac:dyDescent="0.2">
      <c r="B71" s="31" t="s">
        <v>144</v>
      </c>
      <c r="C71" s="108" t="s">
        <v>145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10"/>
      <c r="Q71" s="59" t="s">
        <v>35</v>
      </c>
      <c r="R71" s="60"/>
      <c r="S71" s="35">
        <v>20</v>
      </c>
      <c r="T71" s="44"/>
      <c r="U71" s="54">
        <v>21</v>
      </c>
      <c r="V71" s="55"/>
      <c r="W71" s="56">
        <f t="shared" ref="W71:W76" si="2">IF(S71="","",S71*T71*(U71/100+1))</f>
        <v>0</v>
      </c>
      <c r="X71" s="57"/>
      <c r="Y71" s="57"/>
      <c r="Z71" s="57"/>
      <c r="AA71" s="57"/>
      <c r="AB71" s="58"/>
    </row>
    <row r="72" spans="2:28" ht="50.25" customHeight="1" x14ac:dyDescent="0.2">
      <c r="B72" s="31" t="s">
        <v>146</v>
      </c>
      <c r="C72" s="102" t="s">
        <v>147</v>
      </c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59" t="s">
        <v>35</v>
      </c>
      <c r="R72" s="60"/>
      <c r="S72" s="35">
        <v>20</v>
      </c>
      <c r="T72" s="44"/>
      <c r="U72" s="54">
        <v>21</v>
      </c>
      <c r="V72" s="55"/>
      <c r="W72" s="56">
        <f t="shared" si="2"/>
        <v>0</v>
      </c>
      <c r="X72" s="57"/>
      <c r="Y72" s="57"/>
      <c r="Z72" s="57"/>
      <c r="AA72" s="57"/>
      <c r="AB72" s="58"/>
    </row>
    <row r="73" spans="2:28" ht="57" customHeight="1" x14ac:dyDescent="0.2">
      <c r="B73" s="31" t="s">
        <v>148</v>
      </c>
      <c r="C73" s="102" t="s">
        <v>149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59" t="s">
        <v>35</v>
      </c>
      <c r="R73" s="60"/>
      <c r="S73" s="35">
        <v>15</v>
      </c>
      <c r="T73" s="44"/>
      <c r="U73" s="54">
        <v>21</v>
      </c>
      <c r="V73" s="55"/>
      <c r="W73" s="56">
        <f t="shared" si="2"/>
        <v>0</v>
      </c>
      <c r="X73" s="57"/>
      <c r="Y73" s="57"/>
      <c r="Z73" s="57"/>
      <c r="AA73" s="57"/>
      <c r="AB73" s="58"/>
    </row>
    <row r="74" spans="2:28" ht="42" customHeight="1" x14ac:dyDescent="0.2">
      <c r="B74" s="31" t="s">
        <v>150</v>
      </c>
      <c r="C74" s="102" t="s">
        <v>151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59" t="s">
        <v>35</v>
      </c>
      <c r="R74" s="61"/>
      <c r="S74" s="35">
        <v>10</v>
      </c>
      <c r="T74" s="44"/>
      <c r="U74" s="54">
        <v>21</v>
      </c>
      <c r="V74" s="55"/>
      <c r="W74" s="56">
        <f t="shared" si="2"/>
        <v>0</v>
      </c>
      <c r="X74" s="57"/>
      <c r="Y74" s="57"/>
      <c r="Z74" s="57"/>
      <c r="AA74" s="57"/>
      <c r="AB74" s="58"/>
    </row>
    <row r="75" spans="2:28" ht="40.5" customHeight="1" x14ac:dyDescent="0.2">
      <c r="B75" s="31" t="s">
        <v>152</v>
      </c>
      <c r="C75" s="102" t="s">
        <v>159</v>
      </c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59" t="s">
        <v>35</v>
      </c>
      <c r="R75" s="61"/>
      <c r="S75" s="35">
        <v>10</v>
      </c>
      <c r="T75" s="44"/>
      <c r="U75" s="54">
        <v>21</v>
      </c>
      <c r="V75" s="55"/>
      <c r="W75" s="56">
        <f t="shared" si="2"/>
        <v>0</v>
      </c>
      <c r="X75" s="57"/>
      <c r="Y75" s="57"/>
      <c r="Z75" s="57"/>
      <c r="AA75" s="57"/>
      <c r="AB75" s="58"/>
    </row>
    <row r="76" spans="2:28" ht="30.75" customHeight="1" x14ac:dyDescent="0.2">
      <c r="B76" s="31" t="s">
        <v>153</v>
      </c>
      <c r="C76" s="102" t="s">
        <v>160</v>
      </c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4"/>
      <c r="Q76" s="59" t="s">
        <v>35</v>
      </c>
      <c r="R76" s="61"/>
      <c r="S76" s="35">
        <v>10</v>
      </c>
      <c r="T76" s="44"/>
      <c r="U76" s="54">
        <v>21</v>
      </c>
      <c r="V76" s="55"/>
      <c r="W76" s="56">
        <f t="shared" si="2"/>
        <v>0</v>
      </c>
      <c r="X76" s="57"/>
      <c r="Y76" s="57"/>
      <c r="Z76" s="57"/>
      <c r="AA76" s="57"/>
      <c r="AB76" s="58"/>
    </row>
    <row r="77" spans="2:28" ht="30" customHeight="1" x14ac:dyDescent="0.2">
      <c r="B77" s="31" t="s">
        <v>158</v>
      </c>
      <c r="C77" s="102" t="s">
        <v>164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4"/>
      <c r="Q77" s="59" t="s">
        <v>35</v>
      </c>
      <c r="R77" s="61"/>
      <c r="S77" s="35">
        <v>100</v>
      </c>
      <c r="T77" s="44"/>
      <c r="U77" s="54">
        <v>21</v>
      </c>
      <c r="V77" s="55"/>
      <c r="W77" s="56">
        <f t="shared" ref="W77:W100" si="3">IF(S77="","",S77*T77*(U77/100+1))</f>
        <v>0</v>
      </c>
      <c r="X77" s="57"/>
      <c r="Y77" s="57"/>
      <c r="Z77" s="57"/>
      <c r="AA77" s="57"/>
      <c r="AB77" s="58"/>
    </row>
    <row r="78" spans="2:28" ht="15.75" x14ac:dyDescent="0.2">
      <c r="B78" s="31"/>
      <c r="C78" s="99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  <c r="Q78" s="59"/>
      <c r="R78" s="61"/>
      <c r="S78" s="35"/>
      <c r="T78" s="36"/>
      <c r="U78" s="88"/>
      <c r="V78" s="89"/>
      <c r="W78" s="56" t="str">
        <f t="shared" si="3"/>
        <v/>
      </c>
      <c r="X78" s="57"/>
      <c r="Y78" s="57"/>
      <c r="Z78" s="57"/>
      <c r="AA78" s="57"/>
      <c r="AB78" s="58"/>
    </row>
    <row r="79" spans="2:28" ht="15.75" hidden="1" x14ac:dyDescent="0.2">
      <c r="B79" s="31"/>
      <c r="C79" s="99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1"/>
      <c r="Q79" s="59"/>
      <c r="R79" s="61"/>
      <c r="S79" s="35"/>
      <c r="T79" s="36"/>
      <c r="U79" s="88"/>
      <c r="V79" s="89"/>
      <c r="W79" s="56" t="str">
        <f t="shared" si="3"/>
        <v/>
      </c>
      <c r="X79" s="57"/>
      <c r="Y79" s="57"/>
      <c r="Z79" s="57"/>
      <c r="AA79" s="57"/>
      <c r="AB79" s="58"/>
    </row>
    <row r="80" spans="2:28" ht="15.75" hidden="1" x14ac:dyDescent="0.2">
      <c r="B80" s="31"/>
      <c r="C80" s="99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1"/>
      <c r="Q80" s="59"/>
      <c r="R80" s="61"/>
      <c r="S80" s="35"/>
      <c r="T80" s="36"/>
      <c r="U80" s="88"/>
      <c r="V80" s="89"/>
      <c r="W80" s="56" t="str">
        <f t="shared" si="3"/>
        <v/>
      </c>
      <c r="X80" s="57"/>
      <c r="Y80" s="57"/>
      <c r="Z80" s="57"/>
      <c r="AA80" s="57"/>
      <c r="AB80" s="58"/>
    </row>
    <row r="81" spans="2:28" ht="15.75" x14ac:dyDescent="0.2">
      <c r="B81" s="31"/>
      <c r="C81" s="105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7"/>
      <c r="Q81" s="59"/>
      <c r="R81" s="61"/>
      <c r="S81" s="35"/>
      <c r="T81" s="36"/>
      <c r="U81" s="88"/>
      <c r="V81" s="89"/>
      <c r="W81" s="56" t="str">
        <f t="shared" si="3"/>
        <v/>
      </c>
      <c r="X81" s="57"/>
      <c r="Y81" s="57"/>
      <c r="Z81" s="57"/>
      <c r="AA81" s="57"/>
      <c r="AB81" s="58"/>
    </row>
    <row r="82" spans="2:28" ht="15.75" x14ac:dyDescent="0.2">
      <c r="B82" s="31"/>
      <c r="C82" s="105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7"/>
      <c r="Q82" s="59"/>
      <c r="R82" s="61"/>
      <c r="S82" s="35"/>
      <c r="T82" s="36"/>
      <c r="U82" s="88"/>
      <c r="V82" s="89"/>
      <c r="W82" s="56" t="str">
        <f t="shared" si="3"/>
        <v/>
      </c>
      <c r="X82" s="57"/>
      <c r="Y82" s="57"/>
      <c r="Z82" s="57"/>
      <c r="AA82" s="57"/>
      <c r="AB82" s="58"/>
    </row>
    <row r="83" spans="2:28" ht="15.75" customHeight="1" x14ac:dyDescent="0.2">
      <c r="B83" s="31"/>
      <c r="C83" s="47" t="s">
        <v>169</v>
      </c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9"/>
      <c r="Q83" s="45"/>
      <c r="R83" s="46"/>
      <c r="S83" s="35"/>
      <c r="T83" s="36"/>
      <c r="U83" s="88"/>
      <c r="V83" s="89"/>
      <c r="W83" s="56" t="str">
        <f t="shared" si="3"/>
        <v/>
      </c>
      <c r="X83" s="57"/>
      <c r="Y83" s="57"/>
      <c r="Z83" s="57"/>
      <c r="AA83" s="57"/>
      <c r="AB83" s="58"/>
    </row>
    <row r="84" spans="2:28" ht="15.75" x14ac:dyDescent="0.2">
      <c r="B84" s="31"/>
      <c r="C84" s="47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9"/>
      <c r="Q84" s="59"/>
      <c r="R84" s="61"/>
      <c r="S84" s="35"/>
      <c r="T84" s="36"/>
      <c r="U84" s="88"/>
      <c r="V84" s="89"/>
      <c r="W84" s="56" t="str">
        <f t="shared" si="3"/>
        <v/>
      </c>
      <c r="X84" s="57"/>
      <c r="Y84" s="57"/>
      <c r="Z84" s="57"/>
      <c r="AA84" s="57"/>
      <c r="AB84" s="58"/>
    </row>
    <row r="85" spans="2:28" ht="21.75" customHeight="1" x14ac:dyDescent="0.2">
      <c r="B85" s="31"/>
      <c r="C85" s="47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59"/>
      <c r="R85" s="61"/>
      <c r="S85" s="35"/>
      <c r="T85" s="36"/>
      <c r="U85" s="88"/>
      <c r="V85" s="89"/>
      <c r="W85" s="56" t="str">
        <f t="shared" si="3"/>
        <v/>
      </c>
      <c r="X85" s="57"/>
      <c r="Y85" s="57"/>
      <c r="Z85" s="57"/>
      <c r="AA85" s="57"/>
      <c r="AB85" s="58"/>
    </row>
    <row r="86" spans="2:28" ht="15.75" x14ac:dyDescent="0.2">
      <c r="B86" s="31"/>
      <c r="C86" s="105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7"/>
      <c r="Q86" s="59"/>
      <c r="R86" s="61"/>
      <c r="S86" s="35"/>
      <c r="T86" s="36"/>
      <c r="U86" s="88"/>
      <c r="V86" s="89"/>
      <c r="W86" s="56" t="str">
        <f t="shared" si="3"/>
        <v/>
      </c>
      <c r="X86" s="57"/>
      <c r="Y86" s="57"/>
      <c r="Z86" s="57"/>
      <c r="AA86" s="57"/>
      <c r="AB86" s="58"/>
    </row>
    <row r="87" spans="2:28" ht="15.75" x14ac:dyDescent="0.2">
      <c r="B87" s="31"/>
      <c r="C87" s="105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7"/>
      <c r="Q87" s="59"/>
      <c r="R87" s="61"/>
      <c r="S87" s="35"/>
      <c r="T87" s="36"/>
      <c r="U87" s="88"/>
      <c r="V87" s="89"/>
      <c r="W87" s="56" t="str">
        <f t="shared" si="3"/>
        <v/>
      </c>
      <c r="X87" s="57"/>
      <c r="Y87" s="57"/>
      <c r="Z87" s="57"/>
      <c r="AA87" s="57"/>
      <c r="AB87" s="58"/>
    </row>
    <row r="88" spans="2:28" ht="15.75" x14ac:dyDescent="0.2">
      <c r="B88" s="31"/>
      <c r="C88" s="102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4"/>
      <c r="Q88" s="59"/>
      <c r="R88" s="60"/>
      <c r="S88" s="35"/>
      <c r="T88" s="36"/>
      <c r="U88" s="88"/>
      <c r="V88" s="89"/>
      <c r="W88" s="56" t="str">
        <f t="shared" si="3"/>
        <v/>
      </c>
      <c r="X88" s="57"/>
      <c r="Y88" s="57"/>
      <c r="Z88" s="57"/>
      <c r="AA88" s="57"/>
      <c r="AB88" s="58"/>
    </row>
    <row r="89" spans="2:28" ht="15.75" x14ac:dyDescent="0.2">
      <c r="B89" s="31"/>
      <c r="C89" s="99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1"/>
      <c r="Q89" s="59"/>
      <c r="R89" s="60"/>
      <c r="S89" s="35"/>
      <c r="T89" s="36"/>
      <c r="U89" s="88"/>
      <c r="V89" s="89"/>
      <c r="W89" s="56" t="str">
        <f t="shared" si="3"/>
        <v/>
      </c>
      <c r="X89" s="57"/>
      <c r="Y89" s="57"/>
      <c r="Z89" s="57"/>
      <c r="AA89" s="57"/>
      <c r="AB89" s="58"/>
    </row>
    <row r="90" spans="2:28" ht="15.75" x14ac:dyDescent="0.2">
      <c r="B90" s="31"/>
      <c r="C90" s="99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1"/>
      <c r="Q90" s="59"/>
      <c r="R90" s="61"/>
      <c r="S90" s="35"/>
      <c r="T90" s="36"/>
      <c r="U90" s="88"/>
      <c r="V90" s="89"/>
      <c r="W90" s="56" t="str">
        <f t="shared" si="3"/>
        <v/>
      </c>
      <c r="X90" s="57"/>
      <c r="Y90" s="57"/>
      <c r="Z90" s="57"/>
      <c r="AA90" s="57"/>
      <c r="AB90" s="58"/>
    </row>
    <row r="91" spans="2:28" ht="15.75" x14ac:dyDescent="0.2">
      <c r="B91" s="31"/>
      <c r="C91" s="99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1"/>
      <c r="Q91" s="59"/>
      <c r="R91" s="61"/>
      <c r="S91" s="35"/>
      <c r="T91" s="36"/>
      <c r="U91" s="88"/>
      <c r="V91" s="89"/>
      <c r="W91" s="56" t="str">
        <f t="shared" si="3"/>
        <v/>
      </c>
      <c r="X91" s="57"/>
      <c r="Y91" s="57"/>
      <c r="Z91" s="57"/>
      <c r="AA91" s="57"/>
      <c r="AB91" s="58"/>
    </row>
    <row r="92" spans="2:28" ht="15.75" x14ac:dyDescent="0.2">
      <c r="B92" s="31"/>
      <c r="C92" s="105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7"/>
      <c r="Q92" s="59"/>
      <c r="R92" s="61"/>
      <c r="S92" s="35"/>
      <c r="T92" s="36"/>
      <c r="U92" s="88"/>
      <c r="V92" s="89"/>
      <c r="W92" s="56" t="str">
        <f t="shared" si="3"/>
        <v/>
      </c>
      <c r="X92" s="57"/>
      <c r="Y92" s="57"/>
      <c r="Z92" s="57"/>
      <c r="AA92" s="57"/>
      <c r="AB92" s="58"/>
    </row>
    <row r="93" spans="2:28" ht="15.75" x14ac:dyDescent="0.2">
      <c r="B93" s="31"/>
      <c r="C93" s="105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7"/>
      <c r="Q93" s="59"/>
      <c r="R93" s="61"/>
      <c r="S93" s="35"/>
      <c r="T93" s="36"/>
      <c r="U93" s="88"/>
      <c r="V93" s="89"/>
      <c r="W93" s="56" t="str">
        <f t="shared" si="3"/>
        <v/>
      </c>
      <c r="X93" s="57"/>
      <c r="Y93" s="57"/>
      <c r="Z93" s="57"/>
      <c r="AA93" s="57"/>
      <c r="AB93" s="58"/>
    </row>
    <row r="94" spans="2:28" ht="15.75" x14ac:dyDescent="0.2">
      <c r="B94" s="31"/>
      <c r="C94" s="105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7"/>
      <c r="Q94" s="59"/>
      <c r="R94" s="61"/>
      <c r="S94" s="35"/>
      <c r="T94" s="36"/>
      <c r="U94" s="88"/>
      <c r="V94" s="89"/>
      <c r="W94" s="56" t="str">
        <f t="shared" si="3"/>
        <v/>
      </c>
      <c r="X94" s="57"/>
      <c r="Y94" s="57"/>
      <c r="Z94" s="57"/>
      <c r="AA94" s="57"/>
      <c r="AB94" s="58"/>
    </row>
    <row r="95" spans="2:28" ht="15.75" hidden="1" x14ac:dyDescent="0.2">
      <c r="B95" s="31"/>
      <c r="C95" s="105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7"/>
      <c r="Q95" s="59"/>
      <c r="R95" s="61"/>
      <c r="S95" s="35"/>
      <c r="T95" s="36"/>
      <c r="U95" s="88"/>
      <c r="V95" s="89"/>
      <c r="W95" s="56" t="str">
        <f t="shared" si="3"/>
        <v/>
      </c>
      <c r="X95" s="57"/>
      <c r="Y95" s="57"/>
      <c r="Z95" s="57"/>
      <c r="AA95" s="57"/>
      <c r="AB95" s="58"/>
    </row>
    <row r="96" spans="2:28" ht="15.75" x14ac:dyDescent="0.2">
      <c r="B96" s="31"/>
      <c r="C96" s="105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7"/>
      <c r="Q96" s="59"/>
      <c r="R96" s="61"/>
      <c r="S96" s="35"/>
      <c r="T96" s="36"/>
      <c r="U96" s="88"/>
      <c r="V96" s="89"/>
      <c r="W96" s="56" t="str">
        <f t="shared" si="3"/>
        <v/>
      </c>
      <c r="X96" s="57"/>
      <c r="Y96" s="57"/>
      <c r="Z96" s="57"/>
      <c r="AA96" s="57"/>
      <c r="AB96" s="58"/>
    </row>
    <row r="97" spans="2:45" ht="15.75" x14ac:dyDescent="0.2">
      <c r="B97" s="31"/>
      <c r="C97" s="105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7"/>
      <c r="Q97" s="59"/>
      <c r="R97" s="61"/>
      <c r="S97" s="35"/>
      <c r="T97" s="36"/>
      <c r="U97" s="88"/>
      <c r="V97" s="89"/>
      <c r="W97" s="56" t="str">
        <f t="shared" si="3"/>
        <v/>
      </c>
      <c r="X97" s="57"/>
      <c r="Y97" s="57"/>
      <c r="Z97" s="57"/>
      <c r="AA97" s="57"/>
      <c r="AB97" s="58"/>
    </row>
    <row r="98" spans="2:45" ht="15.75" x14ac:dyDescent="0.2">
      <c r="B98" s="31"/>
      <c r="C98" s="105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7"/>
      <c r="Q98" s="59"/>
      <c r="R98" s="61"/>
      <c r="S98" s="35"/>
      <c r="T98" s="36"/>
      <c r="U98" s="88"/>
      <c r="V98" s="89"/>
      <c r="W98" s="56" t="str">
        <f t="shared" si="3"/>
        <v/>
      </c>
      <c r="X98" s="57"/>
      <c r="Y98" s="57"/>
      <c r="Z98" s="57"/>
      <c r="AA98" s="57"/>
      <c r="AB98" s="58"/>
    </row>
    <row r="99" spans="2:45" ht="15.75" x14ac:dyDescent="0.2">
      <c r="B99" s="31"/>
      <c r="C99" s="105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7"/>
      <c r="Q99" s="59"/>
      <c r="R99" s="61"/>
      <c r="S99" s="35"/>
      <c r="T99" s="36"/>
      <c r="U99" s="88"/>
      <c r="V99" s="89"/>
      <c r="W99" s="56" t="str">
        <f t="shared" si="3"/>
        <v/>
      </c>
      <c r="X99" s="57"/>
      <c r="Y99" s="57"/>
      <c r="Z99" s="57"/>
      <c r="AA99" s="57"/>
      <c r="AB99" s="58"/>
    </row>
    <row r="100" spans="2:45" ht="12.75" customHeight="1" thickBot="1" x14ac:dyDescent="0.25">
      <c r="B100" s="32"/>
      <c r="C100" s="124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6"/>
      <c r="Q100" s="147"/>
      <c r="R100" s="148"/>
      <c r="S100" s="34"/>
      <c r="T100" s="33"/>
      <c r="U100" s="127"/>
      <c r="V100" s="128"/>
      <c r="W100" s="149" t="str">
        <f t="shared" si="3"/>
        <v/>
      </c>
      <c r="X100" s="150"/>
      <c r="Y100" s="150"/>
      <c r="Z100" s="150"/>
      <c r="AA100" s="150"/>
      <c r="AB100" s="151"/>
    </row>
    <row r="101" spans="2:45" ht="16.5" customHeight="1" thickBot="1" x14ac:dyDescent="0.3">
      <c r="B101" s="8"/>
      <c r="C101" s="20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7"/>
      <c r="U101" s="17"/>
      <c r="V101" s="17"/>
      <c r="W101" s="17"/>
      <c r="X101" s="17"/>
      <c r="Y101" s="21"/>
      <c r="Z101" s="21"/>
      <c r="AA101" s="21"/>
      <c r="AB101" s="21"/>
    </row>
    <row r="102" spans="2:45" ht="16.5" customHeight="1" thickBot="1" x14ac:dyDescent="0.25">
      <c r="B102" s="130" t="s">
        <v>25</v>
      </c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39" t="s">
        <v>26</v>
      </c>
      <c r="U102" s="121" t="s">
        <v>45</v>
      </c>
      <c r="V102" s="122"/>
      <c r="W102" s="123"/>
      <c r="X102" s="121" t="s">
        <v>27</v>
      </c>
      <c r="Y102" s="122"/>
      <c r="Z102" s="122"/>
      <c r="AA102" s="122"/>
      <c r="AB102" s="123"/>
    </row>
    <row r="103" spans="2:45" ht="16.5" customHeight="1" thickBot="1" x14ac:dyDescent="0.25">
      <c r="B103" s="132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40">
        <f t="array" ref="T103">SUM(INDEX(S28:U100,,1)*INDEX(S28:U100,,2))</f>
        <v>0</v>
      </c>
      <c r="U103" s="118">
        <f>X103-T103</f>
        <v>0</v>
      </c>
      <c r="V103" s="119"/>
      <c r="W103" s="120"/>
      <c r="X103" s="119">
        <f>SUM(W28:AB100)</f>
        <v>0</v>
      </c>
      <c r="Y103" s="119"/>
      <c r="Z103" s="119"/>
      <c r="AA103" s="119"/>
      <c r="AB103" s="120"/>
    </row>
    <row r="104" spans="2:45" ht="26.25" customHeight="1" x14ac:dyDescent="0.2">
      <c r="B104" s="143" t="s">
        <v>33</v>
      </c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</row>
    <row r="105" spans="2:45" x14ac:dyDescent="0.2">
      <c r="B105" s="152" t="s">
        <v>12</v>
      </c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</row>
    <row r="106" spans="2:45" ht="29.25" customHeight="1" x14ac:dyDescent="0.2">
      <c r="B106" s="129" t="s">
        <v>49</v>
      </c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</row>
    <row r="107" spans="2:45" ht="15" customHeight="1" x14ac:dyDescent="0.2">
      <c r="B107" s="129" t="s">
        <v>19</v>
      </c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</row>
    <row r="108" spans="2:45" ht="15.75" customHeight="1" x14ac:dyDescent="0.2">
      <c r="B108" s="129" t="s">
        <v>53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  <c r="AC108" s="129"/>
    </row>
    <row r="109" spans="2:45" ht="40.5" customHeight="1" x14ac:dyDescent="0.2">
      <c r="B109" s="129" t="s">
        <v>61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</row>
    <row r="110" spans="2:45" ht="15.75" customHeight="1" x14ac:dyDescent="0.2">
      <c r="B110" s="129" t="s">
        <v>62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 t="str">
        <f>IF(U6&gt;0,U6,"")</f>
        <v/>
      </c>
      <c r="W110" s="129"/>
      <c r="X110" s="129"/>
      <c r="Y110" s="129"/>
      <c r="Z110" s="129"/>
      <c r="AA110" s="129"/>
      <c r="AB110" s="129"/>
      <c r="AC110" s="129"/>
    </row>
    <row r="111" spans="2:45" ht="16.5" customHeight="1" x14ac:dyDescent="0.2">
      <c r="B111" s="136" t="s">
        <v>44</v>
      </c>
      <c r="C111" s="136"/>
      <c r="D111" s="136"/>
      <c r="E111" s="136"/>
      <c r="F111" s="134">
        <f>SUM(X103)</f>
        <v>0</v>
      </c>
      <c r="G111" s="134"/>
      <c r="H111" s="134"/>
      <c r="I111" s="134"/>
      <c r="J111" s="135" t="s">
        <v>43</v>
      </c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</row>
    <row r="112" spans="2:45" ht="15" customHeight="1" x14ac:dyDescent="0.25">
      <c r="B112" s="140" t="s">
        <v>42</v>
      </c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</row>
    <row r="113" spans="2:29" ht="93.75" customHeight="1" x14ac:dyDescent="0.2">
      <c r="B113" s="141" t="s">
        <v>54</v>
      </c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</row>
    <row r="114" spans="2:29" ht="15.75" customHeight="1" x14ac:dyDescent="0.2">
      <c r="B114" s="117" t="s">
        <v>13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</row>
    <row r="115" spans="2:29" ht="29.25" customHeight="1" x14ac:dyDescent="0.2">
      <c r="B115" s="143" t="s">
        <v>48</v>
      </c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</row>
    <row r="116" spans="2:29" ht="15" customHeight="1" x14ac:dyDescent="0.2">
      <c r="B116" s="143" t="s">
        <v>40</v>
      </c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</row>
    <row r="117" spans="2:29" ht="39" customHeight="1" x14ac:dyDescent="0.2">
      <c r="B117" s="129" t="s">
        <v>39</v>
      </c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9"/>
      <c r="AB117" s="129"/>
      <c r="AC117" s="129"/>
    </row>
    <row r="118" spans="2:29" ht="15.75" customHeight="1" x14ac:dyDescent="0.2">
      <c r="B118" s="117" t="s">
        <v>31</v>
      </c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</row>
    <row r="119" spans="2:29" ht="29.25" customHeight="1" x14ac:dyDescent="0.2">
      <c r="B119" s="146" t="s">
        <v>163</v>
      </c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</row>
    <row r="120" spans="2:29" ht="29.25" customHeight="1" x14ac:dyDescent="0.2">
      <c r="B120" s="146" t="s">
        <v>55</v>
      </c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</row>
    <row r="121" spans="2:29" ht="29.25" customHeight="1" x14ac:dyDescent="0.2">
      <c r="B121" s="145" t="s">
        <v>58</v>
      </c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</row>
    <row r="122" spans="2:29" ht="15" customHeight="1" x14ac:dyDescent="0.2">
      <c r="B122" s="139" t="s">
        <v>17</v>
      </c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</row>
    <row r="123" spans="2:29" ht="93.75" customHeight="1" x14ac:dyDescent="0.2">
      <c r="B123" s="142" t="s">
        <v>50</v>
      </c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</row>
    <row r="124" spans="2:29" ht="15" customHeight="1" x14ac:dyDescent="0.2">
      <c r="B124" s="139" t="s">
        <v>56</v>
      </c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</row>
    <row r="125" spans="2:29" ht="48.75" customHeight="1" x14ac:dyDescent="0.2">
      <c r="B125" s="143" t="s">
        <v>57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</row>
    <row r="126" spans="2:29" ht="8.25" customHeight="1" x14ac:dyDescent="0.2"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</row>
    <row r="127" spans="2:29" x14ac:dyDescent="0.2">
      <c r="AB127" s="11"/>
    </row>
    <row r="128" spans="2:29" ht="15.75" customHeight="1" x14ac:dyDescent="0.2">
      <c r="B128" s="137" t="s">
        <v>52</v>
      </c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S128" s="144" t="s">
        <v>59</v>
      </c>
      <c r="T128" s="144"/>
      <c r="U128" s="144"/>
      <c r="V128" s="144"/>
      <c r="W128" s="144"/>
      <c r="X128" s="144"/>
      <c r="Y128" s="144"/>
      <c r="Z128" s="144"/>
      <c r="AA128" s="144"/>
      <c r="AB128" s="144"/>
    </row>
    <row r="129" spans="2:28" ht="15.75" customHeight="1" x14ac:dyDescent="0.2"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</row>
    <row r="130" spans="2:28" x14ac:dyDescent="0.2"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S130" s="144"/>
      <c r="T130" s="144"/>
      <c r="U130" s="144"/>
      <c r="V130" s="144"/>
      <c r="W130" s="144"/>
      <c r="X130" s="144"/>
      <c r="Y130" s="144"/>
      <c r="Z130" s="144"/>
      <c r="AA130" s="144"/>
      <c r="AB130" s="144"/>
    </row>
    <row r="131" spans="2:28" x14ac:dyDescent="0.2"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</row>
    <row r="132" spans="2:28" x14ac:dyDescent="0.2"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</row>
    <row r="133" spans="2:28" x14ac:dyDescent="0.2"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</row>
    <row r="134" spans="2:28" ht="12.75" customHeight="1" x14ac:dyDescent="0.2"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</row>
    <row r="138" spans="2:28" x14ac:dyDescent="0.2">
      <c r="V138" s="12"/>
    </row>
    <row r="139" spans="2:28" x14ac:dyDescent="0.2">
      <c r="V139" s="12"/>
    </row>
    <row r="140" spans="2:28" x14ac:dyDescent="0.2">
      <c r="T140" s="27"/>
      <c r="U140" s="27"/>
      <c r="V140" s="27"/>
      <c r="W140" s="27"/>
      <c r="X140" s="27"/>
      <c r="Y140" s="24"/>
    </row>
    <row r="141" spans="2:28" x14ac:dyDescent="0.2">
      <c r="T141" s="27"/>
      <c r="U141" s="27"/>
      <c r="V141" s="27"/>
      <c r="W141" s="27"/>
      <c r="X141" s="27"/>
      <c r="Y141" s="24"/>
    </row>
    <row r="142" spans="2:28" x14ac:dyDescent="0.2">
      <c r="T142" s="27"/>
      <c r="U142" s="27"/>
      <c r="V142" s="27"/>
      <c r="W142" s="27"/>
      <c r="X142" s="27"/>
      <c r="Y142" s="24"/>
    </row>
    <row r="143" spans="2:28" x14ac:dyDescent="0.2">
      <c r="U143" s="13"/>
      <c r="V143" s="12"/>
    </row>
  </sheetData>
  <mergeCells count="352">
    <mergeCell ref="T6:T8"/>
    <mergeCell ref="U6:AB8"/>
    <mergeCell ref="C52:P52"/>
    <mergeCell ref="Q52:R52"/>
    <mergeCell ref="U52:V52"/>
    <mergeCell ref="W52:AB52"/>
    <mergeCell ref="C53:P53"/>
    <mergeCell ref="Q53:R53"/>
    <mergeCell ref="U53:V53"/>
    <mergeCell ref="W53:AB53"/>
    <mergeCell ref="C49:P49"/>
    <mergeCell ref="Q49:R49"/>
    <mergeCell ref="U49:V49"/>
    <mergeCell ref="W49:AB49"/>
    <mergeCell ref="C50:P50"/>
    <mergeCell ref="Q50:R50"/>
    <mergeCell ref="U50:V50"/>
    <mergeCell ref="W50:AB50"/>
    <mergeCell ref="C51:P51"/>
    <mergeCell ref="Q51:R51"/>
    <mergeCell ref="U51:V51"/>
    <mergeCell ref="W51:AB51"/>
    <mergeCell ref="C48:P48"/>
    <mergeCell ref="Q48:R48"/>
    <mergeCell ref="B124:AC124"/>
    <mergeCell ref="Q68:R68"/>
    <mergeCell ref="U68:V68"/>
    <mergeCell ref="W68:AB68"/>
    <mergeCell ref="C69:P69"/>
    <mergeCell ref="Q69:R69"/>
    <mergeCell ref="U69:V69"/>
    <mergeCell ref="W69:AB69"/>
    <mergeCell ref="C70:P70"/>
    <mergeCell ref="Q70:R70"/>
    <mergeCell ref="U70:V70"/>
    <mergeCell ref="W70:AB70"/>
    <mergeCell ref="C86:P86"/>
    <mergeCell ref="Q86:R86"/>
    <mergeCell ref="U86:V86"/>
    <mergeCell ref="W86:AB86"/>
    <mergeCell ref="Q87:R87"/>
    <mergeCell ref="U87:V87"/>
    <mergeCell ref="W87:AB87"/>
    <mergeCell ref="Q84:R84"/>
    <mergeCell ref="U84:V84"/>
    <mergeCell ref="W84:AB84"/>
    <mergeCell ref="Q85:R85"/>
    <mergeCell ref="U48:V48"/>
    <mergeCell ref="W48:AB48"/>
    <mergeCell ref="C45:P45"/>
    <mergeCell ref="Q45:R45"/>
    <mergeCell ref="U45:V45"/>
    <mergeCell ref="W45:AB45"/>
    <mergeCell ref="C46:P46"/>
    <mergeCell ref="Q46:R46"/>
    <mergeCell ref="U46:V46"/>
    <mergeCell ref="W46:AB46"/>
    <mergeCell ref="C47:P47"/>
    <mergeCell ref="Q47:R47"/>
    <mergeCell ref="U47:V47"/>
    <mergeCell ref="W47:AB47"/>
    <mergeCell ref="Q42:R42"/>
    <mergeCell ref="U42:V42"/>
    <mergeCell ref="W42:AB42"/>
    <mergeCell ref="C43:P43"/>
    <mergeCell ref="Q43:R43"/>
    <mergeCell ref="U43:V43"/>
    <mergeCell ref="W43:AB43"/>
    <mergeCell ref="C44:P44"/>
    <mergeCell ref="Q44:R44"/>
    <mergeCell ref="U44:V44"/>
    <mergeCell ref="W44:AB44"/>
    <mergeCell ref="Q39:R39"/>
    <mergeCell ref="U39:V39"/>
    <mergeCell ref="W39:AB39"/>
    <mergeCell ref="C40:P40"/>
    <mergeCell ref="Q40:R40"/>
    <mergeCell ref="U40:V40"/>
    <mergeCell ref="W40:AB40"/>
    <mergeCell ref="C41:P41"/>
    <mergeCell ref="Q41:R41"/>
    <mergeCell ref="U41:V41"/>
    <mergeCell ref="W41:AB41"/>
    <mergeCell ref="Q36:R36"/>
    <mergeCell ref="U36:V36"/>
    <mergeCell ref="W36:AB36"/>
    <mergeCell ref="C37:P37"/>
    <mergeCell ref="Q37:R37"/>
    <mergeCell ref="U37:V37"/>
    <mergeCell ref="W37:AB37"/>
    <mergeCell ref="C38:P38"/>
    <mergeCell ref="Q38:R38"/>
    <mergeCell ref="U38:V38"/>
    <mergeCell ref="W38:AB38"/>
    <mergeCell ref="C61:P61"/>
    <mergeCell ref="U66:V66"/>
    <mergeCell ref="Q30:R30"/>
    <mergeCell ref="U30:V30"/>
    <mergeCell ref="W30:AB30"/>
    <mergeCell ref="C31:P31"/>
    <mergeCell ref="Q31:R31"/>
    <mergeCell ref="U31:V31"/>
    <mergeCell ref="W31:AB31"/>
    <mergeCell ref="C32:P32"/>
    <mergeCell ref="Q32:R32"/>
    <mergeCell ref="U32:V32"/>
    <mergeCell ref="W32:AB32"/>
    <mergeCell ref="Q33:R33"/>
    <mergeCell ref="U33:V33"/>
    <mergeCell ref="W33:AB33"/>
    <mergeCell ref="C34:P34"/>
    <mergeCell ref="Q34:R34"/>
    <mergeCell ref="U34:V34"/>
    <mergeCell ref="W34:AB34"/>
    <mergeCell ref="C35:P35"/>
    <mergeCell ref="Q35:R35"/>
    <mergeCell ref="U35:V35"/>
    <mergeCell ref="W35:AB35"/>
    <mergeCell ref="C67:P67"/>
    <mergeCell ref="Q67:R67"/>
    <mergeCell ref="U67:V67"/>
    <mergeCell ref="W67:AB67"/>
    <mergeCell ref="Q62:R62"/>
    <mergeCell ref="U62:V62"/>
    <mergeCell ref="W62:AB62"/>
    <mergeCell ref="C63:P63"/>
    <mergeCell ref="Q63:R63"/>
    <mergeCell ref="U63:V63"/>
    <mergeCell ref="W63:AB63"/>
    <mergeCell ref="C64:P64"/>
    <mergeCell ref="Q64:R64"/>
    <mergeCell ref="U64:V64"/>
    <mergeCell ref="W64:AB64"/>
    <mergeCell ref="Q65:R65"/>
    <mergeCell ref="U65:V65"/>
    <mergeCell ref="W65:AB65"/>
    <mergeCell ref="C66:P66"/>
    <mergeCell ref="Q54:R54"/>
    <mergeCell ref="U54:V54"/>
    <mergeCell ref="W54:AB54"/>
    <mergeCell ref="C55:P55"/>
    <mergeCell ref="Q55:R55"/>
    <mergeCell ref="U55:V55"/>
    <mergeCell ref="W55:AB55"/>
    <mergeCell ref="C56:P56"/>
    <mergeCell ref="Q56:R56"/>
    <mergeCell ref="U56:V56"/>
    <mergeCell ref="W56:AB56"/>
    <mergeCell ref="U57:V57"/>
    <mergeCell ref="W57:AB57"/>
    <mergeCell ref="C58:P58"/>
    <mergeCell ref="U83:V83"/>
    <mergeCell ref="W83:AB83"/>
    <mergeCell ref="W75:AB75"/>
    <mergeCell ref="W76:AB76"/>
    <mergeCell ref="W77:AB77"/>
    <mergeCell ref="W78:AB78"/>
    <mergeCell ref="W79:AB79"/>
    <mergeCell ref="W80:AB80"/>
    <mergeCell ref="W81:AB81"/>
    <mergeCell ref="W66:AB66"/>
    <mergeCell ref="C59:P59"/>
    <mergeCell ref="Q59:R59"/>
    <mergeCell ref="U59:V59"/>
    <mergeCell ref="W59:AB59"/>
    <mergeCell ref="C60:P60"/>
    <mergeCell ref="Q60:R60"/>
    <mergeCell ref="U60:V60"/>
    <mergeCell ref="W60:AB60"/>
    <mergeCell ref="Q61:R61"/>
    <mergeCell ref="U61:V61"/>
    <mergeCell ref="W61:AB61"/>
    <mergeCell ref="U85:V85"/>
    <mergeCell ref="W85:AB85"/>
    <mergeCell ref="B128:P134"/>
    <mergeCell ref="B118:AC118"/>
    <mergeCell ref="B122:AC122"/>
    <mergeCell ref="B112:AC112"/>
    <mergeCell ref="B113:AC113"/>
    <mergeCell ref="B123:AC123"/>
    <mergeCell ref="B115:AC115"/>
    <mergeCell ref="S128:AB134"/>
    <mergeCell ref="B121:AC121"/>
    <mergeCell ref="B116:AC116"/>
    <mergeCell ref="B125:AC125"/>
    <mergeCell ref="B119:AC119"/>
    <mergeCell ref="B120:AC120"/>
    <mergeCell ref="U99:V99"/>
    <mergeCell ref="Q97:R97"/>
    <mergeCell ref="Q100:R100"/>
    <mergeCell ref="W100:AB100"/>
    <mergeCell ref="B117:AC117"/>
    <mergeCell ref="B104:AC104"/>
    <mergeCell ref="B105:AC105"/>
    <mergeCell ref="C92:P92"/>
    <mergeCell ref="C93:P93"/>
    <mergeCell ref="C98:P98"/>
    <mergeCell ref="C99:P99"/>
    <mergeCell ref="Q95:R95"/>
    <mergeCell ref="Q94:R94"/>
    <mergeCell ref="U94:V94"/>
    <mergeCell ref="U97:V97"/>
    <mergeCell ref="W97:AB97"/>
    <mergeCell ref="W98:AB98"/>
    <mergeCell ref="Q98:R98"/>
    <mergeCell ref="Q96:R96"/>
    <mergeCell ref="U96:V96"/>
    <mergeCell ref="W96:AB96"/>
    <mergeCell ref="U98:V98"/>
    <mergeCell ref="C94:P94"/>
    <mergeCell ref="C95:P95"/>
    <mergeCell ref="C96:P96"/>
    <mergeCell ref="C97:P97"/>
    <mergeCell ref="B114:AC114"/>
    <mergeCell ref="U103:W103"/>
    <mergeCell ref="X102:AB102"/>
    <mergeCell ref="C100:P100"/>
    <mergeCell ref="U100:V100"/>
    <mergeCell ref="W99:AB99"/>
    <mergeCell ref="B107:AC107"/>
    <mergeCell ref="B106:AC106"/>
    <mergeCell ref="Q99:R99"/>
    <mergeCell ref="X103:AB103"/>
    <mergeCell ref="U102:W102"/>
    <mergeCell ref="B102:S103"/>
    <mergeCell ref="V110:AC110"/>
    <mergeCell ref="B110:U110"/>
    <mergeCell ref="B109:AC109"/>
    <mergeCell ref="F111:I111"/>
    <mergeCell ref="B108:AC108"/>
    <mergeCell ref="J111:AC111"/>
    <mergeCell ref="B111:E111"/>
    <mergeCell ref="Q90:R90"/>
    <mergeCell ref="C29:P29"/>
    <mergeCell ref="C88:P88"/>
    <mergeCell ref="C89:P89"/>
    <mergeCell ref="C71:P71"/>
    <mergeCell ref="C73:P73"/>
    <mergeCell ref="C75:P75"/>
    <mergeCell ref="C77:P77"/>
    <mergeCell ref="C72:P72"/>
    <mergeCell ref="C74:P74"/>
    <mergeCell ref="C78:P78"/>
    <mergeCell ref="C81:P81"/>
    <mergeCell ref="C87:P87"/>
    <mergeCell ref="C62:P62"/>
    <mergeCell ref="C65:P65"/>
    <mergeCell ref="C30:P30"/>
    <mergeCell ref="C33:P33"/>
    <mergeCell ref="C36:P36"/>
    <mergeCell ref="C39:P39"/>
    <mergeCell ref="C42:P42"/>
    <mergeCell ref="C68:P68"/>
    <mergeCell ref="C57:P57"/>
    <mergeCell ref="C54:P54"/>
    <mergeCell ref="Q57:R57"/>
    <mergeCell ref="U93:V93"/>
    <mergeCell ref="Q91:R91"/>
    <mergeCell ref="U91:V91"/>
    <mergeCell ref="C90:P90"/>
    <mergeCell ref="C91:P91"/>
    <mergeCell ref="U75:V75"/>
    <mergeCell ref="C76:P76"/>
    <mergeCell ref="Q76:R76"/>
    <mergeCell ref="U76:V76"/>
    <mergeCell ref="Q77:R77"/>
    <mergeCell ref="U77:V77"/>
    <mergeCell ref="Q78:R78"/>
    <mergeCell ref="U78:V78"/>
    <mergeCell ref="C79:P79"/>
    <mergeCell ref="Q79:R79"/>
    <mergeCell ref="U79:V79"/>
    <mergeCell ref="C80:P80"/>
    <mergeCell ref="Q80:R80"/>
    <mergeCell ref="U80:V80"/>
    <mergeCell ref="Q81:R81"/>
    <mergeCell ref="U81:V81"/>
    <mergeCell ref="C82:P82"/>
    <mergeCell ref="Q82:R82"/>
    <mergeCell ref="U82:V82"/>
    <mergeCell ref="T18:AB18"/>
    <mergeCell ref="U90:V90"/>
    <mergeCell ref="W90:AB90"/>
    <mergeCell ref="W94:AB94"/>
    <mergeCell ref="U95:V95"/>
    <mergeCell ref="W95:AB95"/>
    <mergeCell ref="B26:B27"/>
    <mergeCell ref="Q88:R88"/>
    <mergeCell ref="Q26:R27"/>
    <mergeCell ref="S26:S27"/>
    <mergeCell ref="U26:V27"/>
    <mergeCell ref="W28:AB28"/>
    <mergeCell ref="Q29:R29"/>
    <mergeCell ref="Q28:R28"/>
    <mergeCell ref="U89:V89"/>
    <mergeCell ref="W89:AB89"/>
    <mergeCell ref="W29:AB29"/>
    <mergeCell ref="U88:V88"/>
    <mergeCell ref="Q89:R89"/>
    <mergeCell ref="W91:AB91"/>
    <mergeCell ref="Q92:R92"/>
    <mergeCell ref="U92:V92"/>
    <mergeCell ref="W92:AB92"/>
    <mergeCell ref="Q93:R93"/>
    <mergeCell ref="Q66:R66"/>
    <mergeCell ref="W93:AB93"/>
    <mergeCell ref="B1:F1"/>
    <mergeCell ref="B2:F2"/>
    <mergeCell ref="B3:F3"/>
    <mergeCell ref="G1:Q1"/>
    <mergeCell ref="G2:Q2"/>
    <mergeCell ref="T13:AB13"/>
    <mergeCell ref="C26:P27"/>
    <mergeCell ref="C28:P28"/>
    <mergeCell ref="G3:Q3"/>
    <mergeCell ref="T11:AB11"/>
    <mergeCell ref="U16:AB16"/>
    <mergeCell ref="T12:AB12"/>
    <mergeCell ref="G24:P24"/>
    <mergeCell ref="E22:P22"/>
    <mergeCell ref="E21:P21"/>
    <mergeCell ref="S23:AB25"/>
    <mergeCell ref="T14:V14"/>
    <mergeCell ref="T15:V15"/>
    <mergeCell ref="S21:AB22"/>
    <mergeCell ref="T26:T27"/>
    <mergeCell ref="W26:AB27"/>
    <mergeCell ref="U17:AB17"/>
    <mergeCell ref="Q83:R83"/>
    <mergeCell ref="C83:P85"/>
    <mergeCell ref="T19:AB19"/>
    <mergeCell ref="T20:AB20"/>
    <mergeCell ref="U28:V28"/>
    <mergeCell ref="U29:V29"/>
    <mergeCell ref="W88:AB88"/>
    <mergeCell ref="Q71:R71"/>
    <mergeCell ref="U71:V71"/>
    <mergeCell ref="W71:AB71"/>
    <mergeCell ref="Q72:R72"/>
    <mergeCell ref="U72:V72"/>
    <mergeCell ref="W72:AB72"/>
    <mergeCell ref="Q73:R73"/>
    <mergeCell ref="U73:V73"/>
    <mergeCell ref="W73:AB73"/>
    <mergeCell ref="Q74:R74"/>
    <mergeCell ref="U74:V74"/>
    <mergeCell ref="W74:AB74"/>
    <mergeCell ref="Q75:R75"/>
    <mergeCell ref="W82:AB82"/>
    <mergeCell ref="Q58:R58"/>
    <mergeCell ref="U58:V58"/>
    <mergeCell ref="W58:AB58"/>
  </mergeCells>
  <phoneticPr fontId="0" type="noConversion"/>
  <pageMargins left="0.39370078740157483" right="0.19685039370078741" top="0.59055118110236227" bottom="0.19685039370078741" header="0" footer="0.19685039370078741"/>
  <pageSetup paperSize="9" scale="98" orientation="portrait" r:id="rId1"/>
  <headerFooter alignWithMargins="0"/>
  <rowBreaks count="3" manualBreakCount="3">
    <brk id="40" max="28" man="1"/>
    <brk id="64" max="28" man="1"/>
    <brk id="103" max="2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 pol</vt:lpstr>
      <vt:lpstr>'20 pol'!Oblast_tisku</vt:lpstr>
    </vt:vector>
  </TitlesOfParts>
  <Company>ACR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</dc:creator>
  <cp:lastModifiedBy>Gavláková Simona - VZ 5512 - ŠIS AČR</cp:lastModifiedBy>
  <cp:lastPrinted>2024-04-12T06:17:44Z</cp:lastPrinted>
  <dcterms:created xsi:type="dcterms:W3CDTF">2013-07-31T11:29:36Z</dcterms:created>
  <dcterms:modified xsi:type="dcterms:W3CDTF">2024-04-19T09:23:54Z</dcterms:modified>
</cp:coreProperties>
</file>